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UG.VCM.CC\Users$\3\n466687\Desktop\PR24\Green recovery\Final\"/>
    </mc:Choice>
  </mc:AlternateContent>
  <bookViews>
    <workbookView xWindow="0" yWindow="0" windowWidth="14370" windowHeight="11175" tabRatio="727" firstSheet="4" activeTab="7"/>
  </bookViews>
  <sheets>
    <sheet name="PERFORMANCE COMMITMENTS &gt;&gt;&gt;" sheetId="82" r:id="rId1"/>
    <sheet name="Cover" sheetId="78" r:id="rId2"/>
    <sheet name="Contents" sheetId="1" r:id="rId3"/>
    <sheet name="Key" sheetId="80" r:id="rId4"/>
    <sheet name="1A" sheetId="26" r:id="rId5"/>
    <sheet name="1B" sheetId="28" r:id="rId6"/>
    <sheet name="1C" sheetId="27" r:id="rId7"/>
    <sheet name="INVESTMENT PROGRAMMES &gt;&gt;&gt;" sheetId="83" r:id="rId8"/>
    <sheet name="Total totex" sheetId="89" r:id="rId9"/>
    <sheet name="Total capex" sheetId="90" r:id="rId10"/>
    <sheet name="Enhancement capex" sheetId="91" r:id="rId11"/>
    <sheet name="Enhancement opex wastewater" sheetId="93" r:id="rId12"/>
    <sheet name="Enhancement opex water" sheetId="92" r:id="rId13"/>
    <sheet name="WINEP PERFORMANCE &gt;&gt;&gt;" sheetId="96" r:id="rId14"/>
    <sheet name="FY22 EPA Schemes" sheetId="97" r:id="rId15"/>
    <sheet name="PROPOSAL COSTS &gt;&gt;&gt;" sheetId="84" r:id="rId16"/>
    <sheet name="WS2 (GR)" sheetId="88"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123Graph_A" localSheetId="10" hidden="1">'[1]Model inputs'!#REF!</definedName>
    <definedName name="__123Graph_A" localSheetId="12" hidden="1">'[1]Model inputs'!#REF!</definedName>
    <definedName name="__123Graph_A" localSheetId="9" hidden="1">'[1]Model inputs'!#REF!</definedName>
    <definedName name="__123Graph_A" hidden="1">'[1]Model inputs'!#REF!</definedName>
    <definedName name="__123Graph_AALLTAX" localSheetId="10" hidden="1">'[2]Forecast data'!#REF!</definedName>
    <definedName name="__123Graph_AALLTAX" localSheetId="12" hidden="1">'[2]Forecast data'!#REF!</definedName>
    <definedName name="__123Graph_AALLTAX" localSheetId="9" hidden="1">'[2]Forecast data'!#REF!</definedName>
    <definedName name="__123Graph_AALLTAX" hidden="1">'[2]Forecast data'!#REF!</definedName>
    <definedName name="__123Graph_ACFSINDIV" localSheetId="10" hidden="1">[3]Data!#REF!</definedName>
    <definedName name="__123Graph_ACFSINDIV" localSheetId="12" hidden="1">[3]Data!#REF!</definedName>
    <definedName name="__123Graph_ACFSINDIV" localSheetId="9" hidden="1">[3]Data!#REF!</definedName>
    <definedName name="__123Graph_ACFSINDIV" hidden="1">[3]Data!#REF!</definedName>
    <definedName name="__123Graph_ACHGSPD1" hidden="1">'[4]CHGSPD19.FIN'!$B$10:$B$20</definedName>
    <definedName name="__123Graph_ACHGSPD2" hidden="1">'[4]CHGSPD19.FIN'!$E$11:$E$20</definedName>
    <definedName name="__123Graph_AEFF" localSheetId="10" hidden="1">'[5]T3 Page 1'!#REF!</definedName>
    <definedName name="__123Graph_AEFF" localSheetId="12" hidden="1">'[5]T3 Page 1'!#REF!</definedName>
    <definedName name="__123Graph_AEFF" localSheetId="9" hidden="1">'[5]T3 Page 1'!#REF!</definedName>
    <definedName name="__123Graph_AEFF" hidden="1">'[5]T3 Page 1'!#REF!</definedName>
    <definedName name="__123Graph_AGR14PBF1" hidden="1">'[6]HIS19FIN(A)'!$AF$70:$AF$81</definedName>
    <definedName name="__123Graph_AHOMEVAT" localSheetId="10" hidden="1">'[2]Forecast data'!#REF!</definedName>
    <definedName name="__123Graph_AHOMEVAT" localSheetId="12" hidden="1">'[2]Forecast data'!#REF!</definedName>
    <definedName name="__123Graph_AHOMEVAT" localSheetId="9" hidden="1">'[2]Forecast data'!#REF!</definedName>
    <definedName name="__123Graph_AHOMEVAT" hidden="1">'[2]Forecast data'!#REF!</definedName>
    <definedName name="__123Graph_AIMPORT" localSheetId="10" hidden="1">'[2]Forecast data'!#REF!</definedName>
    <definedName name="__123Graph_AIMPORT" localSheetId="12" hidden="1">'[2]Forecast data'!#REF!</definedName>
    <definedName name="__123Graph_AIMPORT" localSheetId="9" hidden="1">'[2]Forecast data'!#REF!</definedName>
    <definedName name="__123Graph_AIMPORT" hidden="1">'[2]Forecast data'!#REF!</definedName>
    <definedName name="__123Graph_ALBFFIN" localSheetId="10" hidden="1">'[5]FC Page 1'!#REF!</definedName>
    <definedName name="__123Graph_ALBFFIN" localSheetId="12" hidden="1">'[5]FC Page 1'!#REF!</definedName>
    <definedName name="__123Graph_ALBFFIN" localSheetId="9" hidden="1">'[5]FC Page 1'!#REF!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DNUMBERS" hidden="1">'[7]SUMMARY TABLE'!$U$6:$U$49</definedName>
    <definedName name="__123Graph_APDTRENDS" hidden="1">'[7]SUMMARY TABLE'!$S$23:$S$46</definedName>
    <definedName name="__123Graph_APIC" localSheetId="10" hidden="1">'[5]T3 Page 1'!#REF!</definedName>
    <definedName name="__123Graph_APIC" localSheetId="12" hidden="1">'[5]T3 Page 1'!#REF!</definedName>
    <definedName name="__123Graph_APIC" localSheetId="9" hidden="1">'[5]T3 Page 1'!#REF!</definedName>
    <definedName name="__123Graph_APIC" hidden="1">'[5]T3 Page 1'!#REF!</definedName>
    <definedName name="__123Graph_ATOBREV" localSheetId="10" hidden="1">'[2]Forecast data'!#REF!</definedName>
    <definedName name="__123Graph_ATOBREV" localSheetId="12" hidden="1">'[2]Forecast data'!#REF!</definedName>
    <definedName name="__123Graph_ATOBREV" localSheetId="9" hidden="1">'[2]Forecast data'!#REF!</definedName>
    <definedName name="__123Graph_ATOBREV" hidden="1">'[2]Forecast data'!#REF!</definedName>
    <definedName name="__123Graph_ATOTAL" localSheetId="10" hidden="1">'[2]Forecast data'!#REF!</definedName>
    <definedName name="__123Graph_ATOTAL" localSheetId="12" hidden="1">'[2]Forecast data'!#REF!</definedName>
    <definedName name="__123Graph_ATOTAL" localSheetId="9" hidden="1">'[2]Forecast data'!#REF!</definedName>
    <definedName name="__123Graph_ATOTAL" hidden="1">'[2]Forecast data'!#REF!</definedName>
    <definedName name="__123Graph_B" localSheetId="10" hidden="1">'[1]Model inputs'!#REF!</definedName>
    <definedName name="__123Graph_B" localSheetId="12" hidden="1">'[1]Model inputs'!#REF!</definedName>
    <definedName name="__123Graph_B" localSheetId="9" hidden="1">'[1]Model inputs'!#REF!</definedName>
    <definedName name="__123Graph_B" hidden="1">'[1]Model inputs'!#REF!</definedName>
    <definedName name="__123Graph_BCFSINDIV" localSheetId="10" hidden="1">[3]Data!#REF!</definedName>
    <definedName name="__123Graph_BCFSINDIV" localSheetId="9" hidden="1">[3]Data!#REF!</definedName>
    <definedName name="__123Graph_BCFSINDIV" hidden="1">[3]Data!#REF!</definedName>
    <definedName name="__123Graph_BCFSUK" localSheetId="10" hidden="1">[3]Data!#REF!</definedName>
    <definedName name="__123Graph_BCFSUK" localSheetId="9" hidden="1">[3]Data!#REF!</definedName>
    <definedName name="__123Graph_BCFSUK" hidden="1">[3]Data!#REF!</definedName>
    <definedName name="__123Graph_BCHGSPD1" hidden="1">'[4]CHGSPD19.FIN'!$H$10:$H$25</definedName>
    <definedName name="__123Graph_BCHGSPD2" hidden="1">'[4]CHGSPD19.FIN'!$I$11:$I$25</definedName>
    <definedName name="__123Graph_BEFF" localSheetId="10" hidden="1">'[5]T3 Page 1'!#REF!</definedName>
    <definedName name="__123Graph_BEFF" localSheetId="12" hidden="1">'[5]T3 Page 1'!#REF!</definedName>
    <definedName name="__123Graph_BEFF" localSheetId="9" hidden="1">'[5]T3 Page 1'!#REF!</definedName>
    <definedName name="__123Graph_BEFF" hidden="1">'[5]T3 Page 1'!#REF!</definedName>
    <definedName name="__123Graph_BHOMEVAT" localSheetId="10" hidden="1">'[2]Forecast data'!#REF!</definedName>
    <definedName name="__123Graph_BHOMEVAT" localSheetId="12" hidden="1">'[2]Forecast data'!#REF!</definedName>
    <definedName name="__123Graph_BHOMEVAT" localSheetId="9" hidden="1">'[2]Forecast data'!#REF!</definedName>
    <definedName name="__123Graph_BHOMEVAT" hidden="1">'[2]Forecast data'!#REF!</definedName>
    <definedName name="__123Graph_BIMPORT" localSheetId="10" hidden="1">'[2]Forecast data'!#REF!</definedName>
    <definedName name="__123Graph_BIMPORT" localSheetId="12" hidden="1">'[2]Forecast data'!#REF!</definedName>
    <definedName name="__123Graph_BIMPORT" localSheetId="9" hidden="1">'[2]Forecast data'!#REF!</definedName>
    <definedName name="__123Graph_BIMPORT" hidden="1">'[2]Forecast data'!#REF!</definedName>
    <definedName name="__123Graph_BLBF" localSheetId="10" hidden="1">'[5]T3 Page 1'!#REF!</definedName>
    <definedName name="__123Graph_BLBF" localSheetId="12" hidden="1">'[5]T3 Page 1'!#REF!</definedName>
    <definedName name="__123Graph_BLBF" localSheetId="9" hidden="1">'[5]T3 Page 1'!#REF!</definedName>
    <definedName name="__123Graph_BLBF" hidden="1">'[5]T3 Page 1'!#REF!</definedName>
    <definedName name="__123Graph_BLBFFIN" localSheetId="10" hidden="1">'[5]FC Page 1'!#REF!</definedName>
    <definedName name="__123Graph_BLBFFIN" localSheetId="9" hidden="1">'[5]FC Page 1'!#REF!</definedName>
    <definedName name="__123Graph_BLBFFIN" hidden="1">'[5]FC Page 1'!#REF!</definedName>
    <definedName name="__123Graph_BLCB" hidden="1">'[6]HIS19FIN(A)'!$D$79:$I$79</definedName>
    <definedName name="__123Graph_BPDTRENDS" hidden="1">'[7]SUMMARY TABLE'!$T$23:$T$46</definedName>
    <definedName name="__123Graph_BPIC" localSheetId="10" hidden="1">'[5]T3 Page 1'!#REF!</definedName>
    <definedName name="__123Graph_BPIC" localSheetId="12" hidden="1">'[5]T3 Page 1'!#REF!</definedName>
    <definedName name="__123Graph_BPIC" localSheetId="9" hidden="1">'[5]T3 Page 1'!#REF!</definedName>
    <definedName name="__123Graph_BPIC" hidden="1">'[5]T3 Page 1'!#REF!</definedName>
    <definedName name="__123Graph_BTOTAL" localSheetId="10" hidden="1">'[2]Forecast data'!#REF!</definedName>
    <definedName name="__123Graph_BTOTAL" localSheetId="12" hidden="1">'[2]Forecast data'!#REF!</definedName>
    <definedName name="__123Graph_BTOTAL" localSheetId="9" hidden="1">'[2]Forecast data'!#REF!</definedName>
    <definedName name="__123Graph_BTOTAL" hidden="1">'[2]Forecast data'!#REF!</definedName>
    <definedName name="__123Graph_CACT13BUD" localSheetId="10" hidden="1">'[5]FC Page 1'!#REF!</definedName>
    <definedName name="__123Graph_CACT13BUD" localSheetId="12" hidden="1">'[5]FC Page 1'!#REF!</definedName>
    <definedName name="__123Graph_CACT13BUD" localSheetId="9" hidden="1">'[5]FC Page 1'!#REF!</definedName>
    <definedName name="__123Graph_CACT13BUD" hidden="1">'[5]FC Page 1'!#REF!</definedName>
    <definedName name="__123Graph_CCFSINDIV" localSheetId="10" hidden="1">[3]Data!#REF!</definedName>
    <definedName name="__123Graph_CCFSINDIV" localSheetId="12" hidden="1">[3]Data!#REF!</definedName>
    <definedName name="__123Graph_CCFSINDIV" localSheetId="9" hidden="1">[3]Data!#REF!</definedName>
    <definedName name="__123Graph_CCFSINDIV" hidden="1">[3]Data!#REF!</definedName>
    <definedName name="__123Graph_CCFSUK" localSheetId="10" hidden="1">[3]Data!#REF!</definedName>
    <definedName name="__123Graph_CCFSUK" localSheetId="9" hidden="1">[3]Data!#REF!</definedName>
    <definedName name="__123Graph_CCFSUK" hidden="1">[3]Data!#REF!</definedName>
    <definedName name="__123Graph_CEFF" localSheetId="10" hidden="1">'[5]T3 Page 1'!#REF!</definedName>
    <definedName name="__123Graph_CEFF" localSheetId="9" hidden="1">'[5]T3 Page 1'!#REF!</definedName>
    <definedName name="__123Graph_CEFF" hidden="1">'[5]T3 Page 1'!#REF!</definedName>
    <definedName name="__123Graph_CGR14PBF1" hidden="1">'[6]HIS19FIN(A)'!$AK$70:$AK$81</definedName>
    <definedName name="__123Graph_CLBF" localSheetId="10" hidden="1">'[5]T3 Page 1'!#REF!</definedName>
    <definedName name="__123Graph_CLBF" localSheetId="12" hidden="1">'[5]T3 Page 1'!#REF!</definedName>
    <definedName name="__123Graph_CLBF" localSheetId="9" hidden="1">'[5]T3 Page 1'!#REF!</definedName>
    <definedName name="__123Graph_CLBF" hidden="1">'[5]T3 Page 1'!#REF!</definedName>
    <definedName name="__123Graph_CPIC" localSheetId="10" hidden="1">'[5]T3 Page 1'!#REF!</definedName>
    <definedName name="__123Graph_CPIC" localSheetId="12" hidden="1">'[5]T3 Page 1'!#REF!</definedName>
    <definedName name="__123Graph_CPIC" localSheetId="9" hidden="1">'[5]T3 Page 1'!#REF!</definedName>
    <definedName name="__123Graph_CPIC" hidden="1">'[5]T3 Page 1'!#REF!</definedName>
    <definedName name="__123Graph_DACT13BUD" localSheetId="10" hidden="1">'[5]FC Page 1'!#REF!</definedName>
    <definedName name="__123Graph_DACT13BUD" localSheetId="12" hidden="1">'[5]FC Page 1'!#REF!</definedName>
    <definedName name="__123Graph_DACT13BUD" localSheetId="9" hidden="1">'[5]FC Page 1'!#REF!</definedName>
    <definedName name="__123Graph_DACT13BUD" hidden="1">'[5]FC Page 1'!#REF!</definedName>
    <definedName name="__123Graph_DCFSINDIV" localSheetId="10" hidden="1">[3]Data!#REF!</definedName>
    <definedName name="__123Graph_DCFSINDIV" localSheetId="12" hidden="1">[3]Data!#REF!</definedName>
    <definedName name="__123Graph_DCFSINDIV" localSheetId="9" hidden="1">[3]Data!#REF!</definedName>
    <definedName name="__123Graph_DCFSINDIV" hidden="1">[3]Data!#REF!</definedName>
    <definedName name="__123Graph_DCFSUK" localSheetId="10" hidden="1">[3]Data!#REF!</definedName>
    <definedName name="__123Graph_DCFSUK" localSheetId="9" hidden="1">[3]Data!#REF!</definedName>
    <definedName name="__123Graph_DCFSUK" hidden="1">[3]Data!#REF!</definedName>
    <definedName name="__123Graph_DEFF" localSheetId="10" hidden="1">'[5]T3 Page 1'!#REF!</definedName>
    <definedName name="__123Graph_DEFF" localSheetId="9" hidden="1">'[5]T3 Page 1'!#REF!</definedName>
    <definedName name="__123Graph_DEFF" hidden="1">'[5]T3 Page 1'!#REF!</definedName>
    <definedName name="__123Graph_DGR14PBF1" hidden="1">'[6]HIS19FIN(A)'!$AH$70:$AH$81</definedName>
    <definedName name="__123Graph_DLBF" localSheetId="10" hidden="1">'[5]T3 Page 1'!#REF!</definedName>
    <definedName name="__123Graph_DLBF" localSheetId="12" hidden="1">'[5]T3 Page 1'!#REF!</definedName>
    <definedName name="__123Graph_DLBF" localSheetId="9" hidden="1">'[5]T3 Page 1'!#REF!</definedName>
    <definedName name="__123Graph_DLBF" hidden="1">'[5]T3 Page 1'!#REF!</definedName>
    <definedName name="__123Graph_DPIC" localSheetId="10" hidden="1">'[5]T3 Page 1'!#REF!</definedName>
    <definedName name="__123Graph_DPIC" localSheetId="12" hidden="1">'[5]T3 Page 1'!#REF!</definedName>
    <definedName name="__123Graph_DPIC" localSheetId="9" hidden="1">'[5]T3 Page 1'!#REF!</definedName>
    <definedName name="__123Graph_DPIC" hidden="1">'[5]T3 Page 1'!#REF!</definedName>
    <definedName name="__123Graph_EACT13BUD" localSheetId="10" hidden="1">'[5]FC Page 1'!#REF!</definedName>
    <definedName name="__123Graph_EACT13BUD" localSheetId="12" hidden="1">'[5]FC Page 1'!#REF!</definedName>
    <definedName name="__123Graph_EACT13BUD" localSheetId="9" hidden="1">'[5]FC Page 1'!#REF!</definedName>
    <definedName name="__123Graph_EACT13BUD" hidden="1">'[5]FC Page 1'!#REF!</definedName>
    <definedName name="__123Graph_ECFSINDIV" localSheetId="10" hidden="1">[3]Data!#REF!</definedName>
    <definedName name="__123Graph_ECFSINDIV" localSheetId="12" hidden="1">[3]Data!#REF!</definedName>
    <definedName name="__123Graph_ECFSINDIV" localSheetId="9" hidden="1">[3]Data!#REF!</definedName>
    <definedName name="__123Graph_ECFSINDIV" hidden="1">[3]Data!#REF!</definedName>
    <definedName name="__123Graph_ECFSUK" localSheetId="10" hidden="1">[3]Data!#REF!</definedName>
    <definedName name="__123Graph_ECFSUK" localSheetId="9" hidden="1">[3]Data!#REF!</definedName>
    <definedName name="__123Graph_ECFSUK" hidden="1">[3]Data!#REF!</definedName>
    <definedName name="__123Graph_EEFF" localSheetId="10" hidden="1">'[5]T3 Page 1'!#REF!</definedName>
    <definedName name="__123Graph_EEFF" localSheetId="9" hidden="1">'[5]T3 Page 1'!#REF!</definedName>
    <definedName name="__123Graph_EEFF" hidden="1">'[5]T3 Page 1'!#REF!</definedName>
    <definedName name="__123Graph_EEFFHIC" localSheetId="10" hidden="1">'[5]FC Page 1'!#REF!</definedName>
    <definedName name="__123Graph_EEFFHIC" localSheetId="9" hidden="1">'[5]FC Page 1'!#REF!</definedName>
    <definedName name="__123Graph_EEFFHIC" hidden="1">'[5]FC Page 1'!#REF!</definedName>
    <definedName name="__123Graph_EGR14PBF1" hidden="1">'[6]HIS19FIN(A)'!$AG$67:$AG$67</definedName>
    <definedName name="__123Graph_ELBF" localSheetId="10" hidden="1">'[5]T3 Page 1'!#REF!</definedName>
    <definedName name="__123Graph_ELBF" localSheetId="12" hidden="1">'[5]T3 Page 1'!#REF!</definedName>
    <definedName name="__123Graph_ELBF" localSheetId="9" hidden="1">'[5]T3 Page 1'!#REF!</definedName>
    <definedName name="__123Graph_ELBF" hidden="1">'[5]T3 Page 1'!#REF!</definedName>
    <definedName name="__123Graph_EPIC" localSheetId="10" hidden="1">'[5]T3 Page 1'!#REF!</definedName>
    <definedName name="__123Graph_EPIC" localSheetId="12" hidden="1">'[5]T3 Page 1'!#REF!</definedName>
    <definedName name="__123Graph_EPIC" localSheetId="9" hidden="1">'[5]T3 Page 1'!#REF!</definedName>
    <definedName name="__123Graph_EPIC" hidden="1">'[5]T3 Page 1'!#REF!</definedName>
    <definedName name="__123Graph_FACT13BUD" localSheetId="10" hidden="1">'[5]FC Page 1'!#REF!</definedName>
    <definedName name="__123Graph_FACT13BUD" localSheetId="12" hidden="1">'[5]FC Page 1'!#REF!</definedName>
    <definedName name="__123Graph_FACT13BUD" localSheetId="9" hidden="1">'[5]FC Page 1'!#REF!</definedName>
    <definedName name="__123Graph_FACT13BUD" hidden="1">'[5]FC Page 1'!#REF!</definedName>
    <definedName name="__123Graph_FCFSUK" localSheetId="10" hidden="1">[3]Data!#REF!</definedName>
    <definedName name="__123Graph_FCFSUK" localSheetId="12" hidden="1">[3]Data!#REF!</definedName>
    <definedName name="__123Graph_FCFSUK" localSheetId="9" hidden="1">[3]Data!#REF!</definedName>
    <definedName name="__123Graph_FCFSUK" hidden="1">[3]Data!#REF!</definedName>
    <definedName name="__123Graph_FEFF" localSheetId="10" hidden="1">'[5]T3 Page 1'!#REF!</definedName>
    <definedName name="__123Graph_FEFF" localSheetId="9" hidden="1">'[5]T3 Page 1'!#REF!</definedName>
    <definedName name="__123Graph_FEFF" hidden="1">'[5]T3 Page 1'!#REF!</definedName>
    <definedName name="__123Graph_FEFFHIC" localSheetId="10" hidden="1">'[5]FC Page 1'!#REF!</definedName>
    <definedName name="__123Graph_FEFFHIC" localSheetId="9" hidden="1">'[5]FC Page 1'!#REF!</definedName>
    <definedName name="__123Graph_FEFFHIC" hidden="1">'[5]FC Page 1'!#REF!</definedName>
    <definedName name="__123Graph_FGR14PBF1" hidden="1">'[6]HIS19FIN(A)'!$AH$67:$AH$67</definedName>
    <definedName name="__123Graph_FLBF" localSheetId="10" hidden="1">'[5]T3 Page 1'!#REF!</definedName>
    <definedName name="__123Graph_FLBF" localSheetId="12" hidden="1">'[5]T3 Page 1'!#REF!</definedName>
    <definedName name="__123Graph_FLBF" localSheetId="9" hidden="1">'[5]T3 Page 1'!#REF!</definedName>
    <definedName name="__123Graph_FLBF" hidden="1">'[5]T3 Page 1'!#REF!</definedName>
    <definedName name="__123Graph_FPIC" localSheetId="10" hidden="1">'[5]T3 Page 1'!#REF!</definedName>
    <definedName name="__123Graph_FPIC" localSheetId="12" hidden="1">'[5]T3 Page 1'!#REF!</definedName>
    <definedName name="__123Graph_FPIC" localSheetId="9" hidden="1">'[5]T3 Page 1'!#REF!</definedName>
    <definedName name="__123Graph_FPIC" hidden="1">'[5]T3 Page 1'!#REF!</definedName>
    <definedName name="__123Graph_LBL_ARESID" hidden="1">'[6]HIS19FIN(A)'!$R$3:$W$3</definedName>
    <definedName name="__123Graph_LBL_BRESID" hidden="1">'[6]HIS19FIN(A)'!$R$3:$W$3</definedName>
    <definedName name="__123Graph_X" localSheetId="10" hidden="1">'[2]Forecast data'!#REF!</definedName>
    <definedName name="__123Graph_X" localSheetId="12" hidden="1">'[2]Forecast data'!#REF!</definedName>
    <definedName name="__123Graph_X" localSheetId="9" hidden="1">'[2]Forecast data'!#REF!</definedName>
    <definedName name="__123Graph_X" hidden="1">'[2]Forecast data'!#REF!</definedName>
    <definedName name="__123Graph_XACTHIC" localSheetId="10" hidden="1">'[5]FC Page 1'!#REF!</definedName>
    <definedName name="__123Graph_XACTHIC" localSheetId="12" hidden="1">'[5]FC Page 1'!#REF!</definedName>
    <definedName name="__123Graph_XACTHIC" localSheetId="9" hidden="1">'[5]FC Page 1'!#REF!</definedName>
    <definedName name="__123Graph_XACTHIC" hidden="1">'[5]FC Page 1'!#REF!</definedName>
    <definedName name="__123Graph_XALLTAX" localSheetId="10" hidden="1">'[2]Forecast data'!#REF!</definedName>
    <definedName name="__123Graph_XALLTAX" localSheetId="12" hidden="1">'[2]Forecast data'!#REF!</definedName>
    <definedName name="__123Graph_XALLTAX" localSheetId="9" hidden="1">'[2]Forecast data'!#REF!</definedName>
    <definedName name="__123Graph_XALLTAX" hidden="1">'[2]Forecast data'!#REF!</definedName>
    <definedName name="__123Graph_XCHGSPD1" hidden="1">'[4]CHGSPD19.FIN'!$A$10:$A$25</definedName>
    <definedName name="__123Graph_XCHGSPD2" hidden="1">'[4]CHGSPD19.FIN'!$A$11:$A$25</definedName>
    <definedName name="__123Graph_XEFF" localSheetId="10" hidden="1">'[5]T3 Page 1'!#REF!</definedName>
    <definedName name="__123Graph_XEFF" localSheetId="12" hidden="1">'[5]T3 Page 1'!#REF!</definedName>
    <definedName name="__123Graph_XEFF" localSheetId="9" hidden="1">'[5]T3 Page 1'!#REF!</definedName>
    <definedName name="__123Graph_XEFF" hidden="1">'[5]T3 Page 1'!#REF!</definedName>
    <definedName name="__123Graph_XGR14PBF1" hidden="1">'[6]HIS19FIN(A)'!$AL$70:$AL$81</definedName>
    <definedName name="__123Graph_XHOMEVAT" localSheetId="10" hidden="1">'[2]Forecast data'!#REF!</definedName>
    <definedName name="__123Graph_XHOMEVAT" localSheetId="12" hidden="1">'[2]Forecast data'!#REF!</definedName>
    <definedName name="__123Graph_XHOMEVAT" localSheetId="9" hidden="1">'[2]Forecast data'!#REF!</definedName>
    <definedName name="__123Graph_XHOMEVAT" hidden="1">'[2]Forecast data'!#REF!</definedName>
    <definedName name="__123Graph_XIMPORT" localSheetId="10" hidden="1">'[2]Forecast data'!#REF!</definedName>
    <definedName name="__123Graph_XIMPORT" localSheetId="12" hidden="1">'[2]Forecast data'!#REF!</definedName>
    <definedName name="__123Graph_XIMPORT" localSheetId="9" hidden="1">'[2]Forecast data'!#REF!</definedName>
    <definedName name="__123Graph_XIMPORT" hidden="1">'[2]Forecast data'!#REF!</definedName>
    <definedName name="__123Graph_XLBF" localSheetId="10" hidden="1">'[5]T3 Page 1'!#REF!</definedName>
    <definedName name="__123Graph_XLBF" localSheetId="12" hidden="1">'[5]T3 Page 1'!#REF!</definedName>
    <definedName name="__123Graph_XLBF" localSheetId="9" hidden="1">'[5]T3 Page 1'!#REF!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DNUMBERS" hidden="1">'[7]SUMMARY TABLE'!$Q$6:$Q$49</definedName>
    <definedName name="__123Graph_XPDTRENDS" hidden="1">'[7]SUMMARY TABLE'!$P$23:$P$46</definedName>
    <definedName name="__123Graph_XPIC" localSheetId="10" hidden="1">'[5]T3 Page 1'!#REF!</definedName>
    <definedName name="__123Graph_XPIC" localSheetId="12" hidden="1">'[5]T3 Page 1'!#REF!</definedName>
    <definedName name="__123Graph_XPIC" localSheetId="9" hidden="1">'[5]T3 Page 1'!#REF!</definedName>
    <definedName name="__123Graph_XPIC" hidden="1">'[5]T3 Page 1'!#REF!</definedName>
    <definedName name="__123Graph_XSTAG2ALL" localSheetId="10" hidden="1">'[2]Forecast data'!#REF!</definedName>
    <definedName name="__123Graph_XSTAG2ALL" localSheetId="12" hidden="1">'[2]Forecast data'!#REF!</definedName>
    <definedName name="__123Graph_XSTAG2ALL" localSheetId="9" hidden="1">'[2]Forecast data'!#REF!</definedName>
    <definedName name="__123Graph_XSTAG2ALL" hidden="1">'[2]Forecast data'!#REF!</definedName>
    <definedName name="__123Graph_XSTAG2EC" localSheetId="10" hidden="1">'[2]Forecast data'!#REF!</definedName>
    <definedName name="__123Graph_XSTAG2EC" localSheetId="12" hidden="1">'[2]Forecast data'!#REF!</definedName>
    <definedName name="__123Graph_XSTAG2EC" localSheetId="9" hidden="1">'[2]Forecast data'!#REF!</definedName>
    <definedName name="__123Graph_XSTAG2EC" hidden="1">'[2]Forecast data'!#REF!</definedName>
    <definedName name="__123Graph_XTOBREV" localSheetId="10" hidden="1">'[2]Forecast data'!#REF!</definedName>
    <definedName name="__123Graph_XTOBREV" localSheetId="12" hidden="1">'[2]Forecast data'!#REF!</definedName>
    <definedName name="__123Graph_XTOBREV" localSheetId="9" hidden="1">'[2]Forecast data'!#REF!</definedName>
    <definedName name="__123Graph_XTOBREV" hidden="1">'[2]Forecast data'!#REF!</definedName>
    <definedName name="__123Graph_XTOTAL" localSheetId="10" hidden="1">'[2]Forecast data'!#REF!</definedName>
    <definedName name="__123Graph_XTOTAL" localSheetId="9" hidden="1">'[2]Forecast data'!#REF!</definedName>
    <definedName name="__123Graph_XTOTAL" hidden="1">'[2]Forecast data'!#REF!</definedName>
    <definedName name="_1__123Graph_ACHART_15" hidden="1">[8]USGC!$B$34:$B$53</definedName>
    <definedName name="_10__123Graph_XCHART_15" hidden="1">[8]USGC!$A$34:$A$53</definedName>
    <definedName name="_2__123Graph_BCHART_10" hidden="1">[8]USGC!$L$34:$L$53</definedName>
    <definedName name="_3__123Graph_BCHART_13" hidden="1">[8]USGC!$R$34:$R$53</definedName>
    <definedName name="_4__123Graph_BCHART_15" hidden="1">[8]USGC!$C$34:$C$53</definedName>
    <definedName name="_5__123Graph_CCHART_10" hidden="1">[8]USGC!$F$34:$F$53</definedName>
    <definedName name="_6__123Graph_CCHART_13" hidden="1">[8]USGC!$O$34:$O$53</definedName>
    <definedName name="_7__123Graph_CCHART_15" hidden="1">[8]USGC!$D$34:$D$53</definedName>
    <definedName name="_8__123Graph_XCHART_10" hidden="1">[8]USGC!$A$34:$A$53</definedName>
    <definedName name="_9__123Graph_XCHART_13" hidden="1">[8]USGC!$A$34:$A$53</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localSheetId="10" hidden="1">'[2]Forecast data'!#REF!</definedName>
    <definedName name="_Fill" localSheetId="12" hidden="1">'[2]Forecast data'!#REF!</definedName>
    <definedName name="_Fill" localSheetId="9" hidden="1">'[2]Forecast data'!#REF!</definedName>
    <definedName name="_Fill" hidden="1">'[2]Forecast data'!#REF!</definedName>
    <definedName name="_xlnm._FilterDatabase" localSheetId="14" hidden="1">'FY22 EPA Schemes'!$C$5:$K$254</definedName>
    <definedName name="_Key1" localSheetId="10" hidden="1">#REF!</definedName>
    <definedName name="_Key1" localSheetId="12" hidden="1">#REF!</definedName>
    <definedName name="_Key1" localSheetId="9" hidden="1">#REF!</definedName>
    <definedName name="_Key1" hidden="1">#REF!</definedName>
    <definedName name="_Order1" hidden="1">255</definedName>
    <definedName name="_Order2" hidden="1">255</definedName>
    <definedName name="_Regression_Out" localSheetId="10" hidden="1">#REF!</definedName>
    <definedName name="_Regression_Out" localSheetId="12" hidden="1">#REF!</definedName>
    <definedName name="_Regression_Out" localSheetId="9" hidden="1">#REF!</definedName>
    <definedName name="_Regression_Out" hidden="1">#REF!</definedName>
    <definedName name="_Regression_X" localSheetId="10" hidden="1">#REF!</definedName>
    <definedName name="_Regression_X" localSheetId="12" hidden="1">#REF!</definedName>
    <definedName name="_Regression_X" localSheetId="9" hidden="1">#REF!</definedName>
    <definedName name="_Regression_X" hidden="1">#REF!</definedName>
    <definedName name="_Regression_Y" localSheetId="10" hidden="1">#REF!</definedName>
    <definedName name="_Regression_Y" localSheetId="12" hidden="1">#REF!</definedName>
    <definedName name="_Regression_Y" localSheetId="9" hidden="1">#REF!</definedName>
    <definedName name="_Regression_Y" hidden="1">#REF!</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localSheetId="11" hidden="1">{#N/A,#N/A,FALSE,"TMCOMP96";#N/A,#N/A,FALSE,"MAT96";#N/A,#N/A,FALSE,"FANDA96";#N/A,#N/A,FALSE,"INTRAN96";#N/A,#N/A,FALSE,"NAA9697";#N/A,#N/A,FALSE,"ECWEBB";#N/A,#N/A,FALSE,"MFT96";#N/A,#N/A,FALSE,"CTrecon"}</definedName>
    <definedName name="ASDASFD" localSheetId="12"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10" hidden="1">{#N/A,#N/A,FALSE,"TMCOMP96";#N/A,#N/A,FALSE,"MAT96";#N/A,#N/A,FALSE,"FANDA96";#N/A,#N/A,FALSE,"INTRAN96";#N/A,#N/A,FALSE,"NAA9697";#N/A,#N/A,FALSE,"ECWEBB";#N/A,#N/A,FALSE,"MFT96";#N/A,#N/A,FALSE,"CTrecon"}</definedName>
    <definedName name="asdasx" localSheetId="11" hidden="1">{#N/A,#N/A,FALSE,"TMCOMP96";#N/A,#N/A,FALSE,"MAT96";#N/A,#N/A,FALSE,"FANDA96";#N/A,#N/A,FALSE,"INTRAN96";#N/A,#N/A,FALSE,"NAA9697";#N/A,#N/A,FALSE,"ECWEBB";#N/A,#N/A,FALSE,"MFT96";#N/A,#N/A,FALSE,"CTrecon"}</definedName>
    <definedName name="asdasx" localSheetId="12" hidden="1">{#N/A,#N/A,FALSE,"TMCOMP96";#N/A,#N/A,FALSE,"MAT96";#N/A,#N/A,FALSE,"FANDA96";#N/A,#N/A,FALSE,"INTRAN96";#N/A,#N/A,FALSE,"NAA9697";#N/A,#N/A,FALSE,"ECWEBB";#N/A,#N/A,FALSE,"MFT96";#N/A,#N/A,FALSE,"CTrecon"}</definedName>
    <definedName name="asdasx" localSheetId="9"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localSheetId="11" hidden="1">{#N/A,#N/A,FALSE,"TMCOMP96";#N/A,#N/A,FALSE,"MAT96";#N/A,#N/A,FALSE,"FANDA96";#N/A,#N/A,FALSE,"INTRAN96";#N/A,#N/A,FALSE,"NAA9697";#N/A,#N/A,FALSE,"ECWEBB";#N/A,#N/A,FALSE,"MFT96";#N/A,#N/A,FALSE,"CTrecon"}</definedName>
    <definedName name="ASDF" localSheetId="12"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localSheetId="11" hidden="1">{#N/A,#N/A,FALSE,"TMCOMP96";#N/A,#N/A,FALSE,"MAT96";#N/A,#N/A,FALSE,"FANDA96";#N/A,#N/A,FALSE,"INTRAN96";#N/A,#N/A,FALSE,"NAA9697";#N/A,#N/A,FALSE,"ECWEBB";#N/A,#N/A,FALSE,"MFT96";#N/A,#N/A,FALSE,"CTrecon"}</definedName>
    <definedName name="ASDFA" localSheetId="12"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localSheetId="11" hidden="1">{#N/A,#N/A,FALSE,"TMCOMP96";#N/A,#N/A,FALSE,"MAT96";#N/A,#N/A,FALSE,"FANDA96";#N/A,#N/A,FALSE,"INTRAN96";#N/A,#N/A,FALSE,"NAA9697";#N/A,#N/A,FALSE,"ECWEBB";#N/A,#N/A,FALSE,"MFT96";#N/A,#N/A,FALSE,"CTrecon"}</definedName>
    <definedName name="ASFD" localSheetId="12"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'[9]4.6 ten year bonds'!$A$4</definedName>
    <definedName name="BLPH2" hidden="1">'[9]4.6 ten year bonds'!$D$4</definedName>
    <definedName name="BLPH3" hidden="1">'[9]4.6 ten year bonds'!$G$4</definedName>
    <definedName name="BLPH4" hidden="1">'[9]4.6 ten year bonds'!$J$4</definedName>
    <definedName name="BLPH5" hidden="1">'[9]4.6 ten year bonds'!$M$4</definedName>
    <definedName name="CHK_TOL">[10]InpActive!$F$2355</definedName>
    <definedName name="CHK_TOL_TAX">[10]InpActive!$F$2357</definedName>
    <definedName name="Days">[11]QsYs!$J:$J</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0" hidden="1">#REF!</definedName>
    <definedName name="Distribution" localSheetId="12" hidden="1">#REF!</definedName>
    <definedName name="Distribution" localSheetId="9" hidden="1">#REF!</definedName>
    <definedName name="Distribution" hidden="1">#REF!</definedName>
    <definedName name="Efficiency">[12]Control!$B$2</definedName>
    <definedName name="EFO" localSheetId="10" hidden="1">'[2]Forecast data'!#REF!</definedName>
    <definedName name="EFO" localSheetId="12" hidden="1">'[2]Forecast data'!#REF!</definedName>
    <definedName name="EFO" localSheetId="9" hidden="1">'[2]Forecast data'!#REF!</definedName>
    <definedName name="EFO" hidden="1">'[2]Forecast data'!#REF!</definedName>
    <definedName name="EPMWorkbookOptions_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xtraProfiles" localSheetId="10" hidden="1">#REF!</definedName>
    <definedName name="ExtraProfiles" localSheetId="12" hidden="1">#REF!</definedName>
    <definedName name="ExtraProfiles" localSheetId="9" hidden="1">#REF!</definedName>
    <definedName name="ExtraProfiles" hidden="1">#REF!</definedName>
    <definedName name="F" localSheetId="4" hidden="1">{"bal",#N/A,FALSE,"working papers";"income",#N/A,FALSE,"working papers"}</definedName>
    <definedName name="F" localSheetId="6" hidden="1">{"bal",#N/A,FALSE,"working papers";"income",#N/A,FALSE,"working papers"}</definedName>
    <definedName name="F" localSheetId="10" hidden="1">{"bal",#N/A,FALSE,"working papers";"income",#N/A,FALSE,"working papers"}</definedName>
    <definedName name="F" localSheetId="11" hidden="1">{"bal",#N/A,FALSE,"working papers";"income",#N/A,FALSE,"working papers"}</definedName>
    <definedName name="F" localSheetId="12" hidden="1">{"bal",#N/A,FALSE,"working papers";"income",#N/A,FALSE,"working papers"}</definedName>
    <definedName name="F" localSheetId="9" hidden="1">{"bal",#N/A,FALSE,"working papers";"income",#N/A,FALSE,"working papers"}</definedName>
    <definedName name="F" localSheetId="8" hidden="1">{"bal",#N/A,FALSE,"working papers";"income",#N/A,FALSE,"working papers"}</definedName>
    <definedName name="F" localSheetId="16" hidden="1">{"bal",#N/A,FALSE,"working papers";"income",#N/A,FALSE,"working papers"}</definedName>
    <definedName name="F" hidden="1">{"bal",#N/A,FALSE,"working papers";"income",#N/A,FALSE,"working papers"}</definedName>
    <definedName name="FDDD" localSheetId="10" hidden="1">{#N/A,#N/A,FALSE,"TMCOMP96";#N/A,#N/A,FALSE,"MAT96";#N/A,#N/A,FALSE,"FANDA96";#N/A,#N/A,FALSE,"INTRAN96";#N/A,#N/A,FALSE,"NAA9697";#N/A,#N/A,FALSE,"ECWEBB";#N/A,#N/A,FALSE,"MFT96";#N/A,#N/A,FALSE,"CTrecon"}</definedName>
    <definedName name="FDDD" localSheetId="11" hidden="1">{#N/A,#N/A,FALSE,"TMCOMP96";#N/A,#N/A,FALSE,"MAT96";#N/A,#N/A,FALSE,"FANDA96";#N/A,#N/A,FALSE,"INTRAN96";#N/A,#N/A,FALSE,"NAA9697";#N/A,#N/A,FALSE,"ECWEBB";#N/A,#N/A,FALSE,"MFT96";#N/A,#N/A,FALSE,"CTrecon"}</definedName>
    <definedName name="FDDD" localSheetId="12" hidden="1">{#N/A,#N/A,FALSE,"TMCOMP96";#N/A,#N/A,FALSE,"MAT96";#N/A,#N/A,FALSE,"FANDA96";#N/A,#N/A,FALSE,"INTRAN96";#N/A,#N/A,FALSE,"NAA9697";#N/A,#N/A,FALSE,"ECWEBB";#N/A,#N/A,FALSE,"MFT96";#N/A,#N/A,FALSE,"CTrecon"}</definedName>
    <definedName name="FDDD" localSheetId="9"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raf" localSheetId="4" hidden="1">{"bal",#N/A,FALSE,"working papers";"income",#N/A,FALSE,"working papers"}</definedName>
    <definedName name="fdraf" localSheetId="6" hidden="1">{"bal",#N/A,FALSE,"working papers";"income",#N/A,FALSE,"working papers"}</definedName>
    <definedName name="fdraf" localSheetId="10" hidden="1">{"bal",#N/A,FALSE,"working papers";"income",#N/A,FALSE,"working papers"}</definedName>
    <definedName name="fdraf" localSheetId="11" hidden="1">{"bal",#N/A,FALSE,"working papers";"income",#N/A,FALSE,"working papers"}</definedName>
    <definedName name="fdraf" localSheetId="12" hidden="1">{"bal",#N/A,FALSE,"working papers";"income",#N/A,FALSE,"working papers"}</definedName>
    <definedName name="fdraf" localSheetId="9" hidden="1">{"bal",#N/A,FALSE,"working papers";"income",#N/A,FALSE,"working papers"}</definedName>
    <definedName name="fdraf" localSheetId="8" hidden="1">{"bal",#N/A,FALSE,"working papers";"income",#N/A,FALSE,"working papers"}</definedName>
    <definedName name="fdraf" localSheetId="16" hidden="1">{"bal",#N/A,FALSE,"working papers";"income",#N/A,FALSE,"working papers"}</definedName>
    <definedName name="fdraf" hidden="1">{"bal",#N/A,FALSE,"working papers";"income",#N/A,FALSE,"working papers"}</definedName>
    <definedName name="Fdraft" localSheetId="4" hidden="1">{"bal",#N/A,FALSE,"working papers";"income",#N/A,FALSE,"working papers"}</definedName>
    <definedName name="Fdraft" localSheetId="6" hidden="1">{"bal",#N/A,FALSE,"working papers";"income",#N/A,FALSE,"working papers"}</definedName>
    <definedName name="Fdraft" localSheetId="10" hidden="1">{"bal",#N/A,FALSE,"working papers";"income",#N/A,FALSE,"working papers"}</definedName>
    <definedName name="Fdraft" localSheetId="11" hidden="1">{"bal",#N/A,FALSE,"working papers";"income",#N/A,FALSE,"working papers"}</definedName>
    <definedName name="Fdraft" localSheetId="12" hidden="1">{"bal",#N/A,FALSE,"working papers";"income",#N/A,FALSE,"working papers"}</definedName>
    <definedName name="Fdraft" localSheetId="9" hidden="1">{"bal",#N/A,FALSE,"working papers";"income",#N/A,FALSE,"working papers"}</definedName>
    <definedName name="Fdraft" localSheetId="8" hidden="1">{"bal",#N/A,FALSE,"working papers";"income",#N/A,FALSE,"working papers"}</definedName>
    <definedName name="Fdraft" localSheetId="16" hidden="1">{"bal",#N/A,FALSE,"working papers";"income",#N/A,FALSE,"working papers"}</definedName>
    <definedName name="Fdraft" hidden="1">{"bal",#N/A,FALSE,"working papers";"income",#N/A,FALSE,"working papers"}</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hfgh" localSheetId="10" hidden="1">{#N/A,#N/A,FALSE,"TMCOMP96";#N/A,#N/A,FALSE,"MAT96";#N/A,#N/A,FALSE,"FANDA96";#N/A,#N/A,FALSE,"INTRAN96";#N/A,#N/A,FALSE,"NAA9697";#N/A,#N/A,FALSE,"ECWEBB";#N/A,#N/A,FALSE,"MFT96";#N/A,#N/A,FALSE,"CTrecon"}</definedName>
    <definedName name="fghfgh" localSheetId="11" hidden="1">{#N/A,#N/A,FALSE,"TMCOMP96";#N/A,#N/A,FALSE,"MAT96";#N/A,#N/A,FALSE,"FANDA96";#N/A,#N/A,FALSE,"INTRAN96";#N/A,#N/A,FALSE,"NAA9697";#N/A,#N/A,FALSE,"ECWEBB";#N/A,#N/A,FALSE,"MFT96";#N/A,#N/A,FALSE,"CTrecon"}</definedName>
    <definedName name="fghfgh" localSheetId="12"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localSheetId="10" hidden="1">'[2]Forecast data'!#REF!</definedName>
    <definedName name="fyu" localSheetId="9" hidden="1">'[2]Forecast data'!#REF!</definedName>
    <definedName name="fyu" hidden="1">'[2]Forecast data'!#REF!</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TML_CodePage" hidden="1">1</definedName>
    <definedName name="HTML_Control" localSheetId="10" hidden="1">{"'Claimants'!$B$2:$E$38"}</definedName>
    <definedName name="HTML_Control" localSheetId="11" hidden="1">{"'Claimants'!$B$2:$E$38"}</definedName>
    <definedName name="HTML_Control" localSheetId="12" hidden="1">{"'Claimants'!$B$2:$E$38"}</definedName>
    <definedName name="HTML_Control" localSheetId="9"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nnovation">[12]Control!$B$3</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Key" localSheetId="10">[13]Tracker!#REF!</definedName>
    <definedName name="Key" localSheetId="9">[13]Tracker!#REF!</definedName>
    <definedName name="Key">[13]Tracker!#REF!</definedName>
    <definedName name="Months">[11]QsYs!$F$25:$F$184</definedName>
    <definedName name="n" localSheetId="10" hidden="1">{#N/A,#N/A,FALSE,"TMCOMP96";#N/A,#N/A,FALSE,"MAT96";#N/A,#N/A,FALSE,"FANDA96";#N/A,#N/A,FALSE,"INTRAN96";#N/A,#N/A,FALSE,"NAA9697";#N/A,#N/A,FALSE,"ECWEBB";#N/A,#N/A,FALSE,"MFT96";#N/A,#N/A,FALSE,"CTrecon"}</definedName>
    <definedName name="n" localSheetId="11" hidden="1">{#N/A,#N/A,FALSE,"TMCOMP96";#N/A,#N/A,FALSE,"MAT96";#N/A,#N/A,FALSE,"FANDA96";#N/A,#N/A,FALSE,"INTRAN96";#N/A,#N/A,FALSE,"NAA9697";#N/A,#N/A,FALSE,"ECWEBB";#N/A,#N/A,FALSE,"MFT96";#N/A,#N/A,FALSE,"CTrecon"}</definedName>
    <definedName name="n" localSheetId="12" hidden="1">{#N/A,#N/A,FALSE,"TMCOMP96";#N/A,#N/A,FALSE,"MAT96";#N/A,#N/A,FALSE,"FANDA96";#N/A,#N/A,FALSE,"INTRAN96";#N/A,#N/A,FALSE,"NAA9697";#N/A,#N/A,FALSE,"ECWEBB";#N/A,#N/A,FALSE,"MFT96";#N/A,#N/A,FALSE,"CTrecon"}</definedName>
    <definedName name="n" localSheetId="9"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localSheetId="11" hidden="1">{#N/A,#N/A,FALSE,"TMCOMP96";#N/A,#N/A,FALSE,"MAT96";#N/A,#N/A,FALSE,"FANDA96";#N/A,#N/A,FALSE,"INTRAN96";#N/A,#N/A,FALSE,"NAA9697";#N/A,#N/A,FALSE,"ECWEBB";#N/A,#N/A,FALSE,"MFT96";#N/A,#N/A,FALSE,"CTrecon"}</definedName>
    <definedName name="NOCONFLICT" localSheetId="12"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efficiency">[12]Control!$B$6</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0" hidden="1">[14]Population!#REF!</definedName>
    <definedName name="Pop" localSheetId="9" hidden="1">[14]Population!#REF!</definedName>
    <definedName name="Pop" hidden="1">[14]Population!#REF!</definedName>
    <definedName name="Population" localSheetId="10" hidden="1">#REF!</definedName>
    <definedName name="Population" localSheetId="12" hidden="1">#REF!</definedName>
    <definedName name="Population" localSheetId="9" hidden="1">#REF!</definedName>
    <definedName name="Population" hidden="1">#REF!</definedName>
    <definedName name="_xlnm.Print_Area" localSheetId="4">'1A'!$A$1:$W$15</definedName>
    <definedName name="_xlnm.Print_Area" localSheetId="5">'1B'!$A$1:$H$10</definedName>
    <definedName name="_xlnm.Print_Area" localSheetId="6">'1C'!$A$1:$K$23</definedName>
    <definedName name="_xlnm.Print_Area" localSheetId="2">Contents!$A$1:$C$8</definedName>
    <definedName name="_xlnm.Print_Area" localSheetId="1">Cover!$A$1:$C$5</definedName>
    <definedName name="_xlnm.Print_Area" localSheetId="3">Key!$A$1:$C$5</definedName>
    <definedName name="_xlnm.Print_Area" localSheetId="16">'WS2 (GR)'!$B$1:$AW$94,'WS2 (GR)'!$B$96:$P$126,'WS2 (GR)'!$BB$1:$BJ$88</definedName>
    <definedName name="Profiles" localSheetId="10" hidden="1">#REF!</definedName>
    <definedName name="Profiles" localSheetId="12" hidden="1">#REF!</definedName>
    <definedName name="Profiles" localSheetId="9" hidden="1">#REF!</definedName>
    <definedName name="Profiles" hidden="1">#REF!</definedName>
    <definedName name="Projections" localSheetId="10" hidden="1">#REF!</definedName>
    <definedName name="Projections" localSheetId="12" hidden="1">#REF!</definedName>
    <definedName name="Projections" localSheetId="9" hidden="1">#REF!</definedName>
    <definedName name="Projections" hidden="1">#REF!</definedName>
    <definedName name="Quarters">[11]QsYs!$B:$B</definedName>
    <definedName name="Results" hidden="1">[15]UK99!$A$1:$A$1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localSheetId="16" hidden="1">7</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witch_123456">[16]Lists!$F$4:$F$9</definedName>
    <definedName name="T4.9i" localSheetId="10"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K_TOL">[10]InpActive!$F$2359</definedName>
    <definedName name="wrn.papersdraft" localSheetId="4" hidden="1">{"bal",#N/A,FALSE,"working papers";"income",#N/A,FALSE,"working papers"}</definedName>
    <definedName name="wrn.papersdraft" localSheetId="6" hidden="1">{"bal",#N/A,FALSE,"working papers";"income",#N/A,FALSE,"working papers"}</definedName>
    <definedName name="wrn.papersdraft" localSheetId="10" hidden="1">{"bal",#N/A,FALSE,"working papers";"income",#N/A,FALSE,"working papers"}</definedName>
    <definedName name="wrn.papersdraft" localSheetId="11" hidden="1">{"bal",#N/A,FALSE,"working papers";"income",#N/A,FALSE,"working papers"}</definedName>
    <definedName name="wrn.papersdraft" localSheetId="12" hidden="1">{"bal",#N/A,FALSE,"working papers";"income",#N/A,FALSE,"working papers"}</definedName>
    <definedName name="wrn.papersdraft" localSheetId="9" hidden="1">{"bal",#N/A,FALSE,"working papers";"income",#N/A,FALSE,"working papers"}</definedName>
    <definedName name="wrn.papersdraft" localSheetId="8" hidden="1">{"bal",#N/A,FALSE,"working papers";"income",#N/A,FALSE,"working papers"}</definedName>
    <definedName name="wrn.papersdraft" localSheetId="16" hidden="1">{"bal",#N/A,FALSE,"working papers";"income",#N/A,FALSE,"working papers"}</definedName>
    <definedName name="wrn.papersdraft" hidden="1">{"bal",#N/A,FALSE,"working papers";"income",#N/A,FALSE,"working papers"}</definedName>
    <definedName name="wrn.table1." localSheetId="10" hidden="1">{#N/A,#N/A,FALSE,"CGBR95C"}</definedName>
    <definedName name="wrn.table1." localSheetId="11" hidden="1">{#N/A,#N/A,FALSE,"CGBR95C"}</definedName>
    <definedName name="wrn.table1." localSheetId="12" hidden="1">{#N/A,#N/A,FALSE,"CGBR95C"}</definedName>
    <definedName name="wrn.table1." localSheetId="9" hidden="1">{#N/A,#N/A,FALSE,"CGBR95C"}</definedName>
    <definedName name="wrn.table1." hidden="1">{#N/A,#N/A,FALSE,"CGBR95C"}</definedName>
    <definedName name="wrn.table2." localSheetId="10" hidden="1">{#N/A,#N/A,FALSE,"CGBR95C"}</definedName>
    <definedName name="wrn.table2." localSheetId="11" hidden="1">{#N/A,#N/A,FALSE,"CGBR95C"}</definedName>
    <definedName name="wrn.table2." localSheetId="12" hidden="1">{#N/A,#N/A,FALSE,"CGBR95C"}</definedName>
    <definedName name="wrn.table2." localSheetId="9" hidden="1">{#N/A,#N/A,FALSE,"CGBR95C"}</definedName>
    <definedName name="wrn.table2." hidden="1">{#N/A,#N/A,FALSE,"CGBR95C"}</definedName>
    <definedName name="wrn.tablea." localSheetId="10" hidden="1">{#N/A,#N/A,FALSE,"CGBR95C"}</definedName>
    <definedName name="wrn.tablea." localSheetId="11" hidden="1">{#N/A,#N/A,FALSE,"CGBR95C"}</definedName>
    <definedName name="wrn.tablea." localSheetId="12" hidden="1">{#N/A,#N/A,FALSE,"CGBR95C"}</definedName>
    <definedName name="wrn.tablea." localSheetId="9" hidden="1">{#N/A,#N/A,FALSE,"CGBR95C"}</definedName>
    <definedName name="wrn.tablea." hidden="1">{#N/A,#N/A,FALSE,"CGBR95C"}</definedName>
    <definedName name="wrn.tableb." localSheetId="10" hidden="1">{#N/A,#N/A,FALSE,"CGBR95C"}</definedName>
    <definedName name="wrn.tableb." localSheetId="11" hidden="1">{#N/A,#N/A,FALSE,"CGBR95C"}</definedName>
    <definedName name="wrn.tableb." localSheetId="12" hidden="1">{#N/A,#N/A,FALSE,"CGBR95C"}</definedName>
    <definedName name="wrn.tableb." localSheetId="9" hidden="1">{#N/A,#N/A,FALSE,"CGBR95C"}</definedName>
    <definedName name="wrn.tableb." hidden="1">{#N/A,#N/A,FALSE,"CGBR95C"}</definedName>
    <definedName name="wrn.tableq." localSheetId="10" hidden="1">{#N/A,#N/A,FALSE,"CGBR95C"}</definedName>
    <definedName name="wrn.tableq." localSheetId="11" hidden="1">{#N/A,#N/A,FALSE,"CGBR95C"}</definedName>
    <definedName name="wrn.tableq." localSheetId="12" hidden="1">{#N/A,#N/A,FALSE,"CGBR95C"}</definedName>
    <definedName name="wrn.tableq." localSheetId="9" hidden="1">{#N/A,#N/A,FALSE,"CGBR95C"}</definedName>
    <definedName name="wrn.tableq." hidden="1">{#N/A,#N/A,FALSE,"CGBR95C"}</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wpapers." localSheetId="4" hidden="1">{"bal",#N/A,FALSE,"working papers";"income",#N/A,FALSE,"working papers"}</definedName>
    <definedName name="wrn.wpapers." localSheetId="6" hidden="1">{"bal",#N/A,FALSE,"working papers";"income",#N/A,FALSE,"working papers"}</definedName>
    <definedName name="wrn.wpapers." localSheetId="10" hidden="1">{"bal",#N/A,FALSE,"working papers";"income",#N/A,FALSE,"working papers"}</definedName>
    <definedName name="wrn.wpapers." localSheetId="11" hidden="1">{"bal",#N/A,FALSE,"working papers";"income",#N/A,FALSE,"working papers"}</definedName>
    <definedName name="wrn.wpapers." localSheetId="12" hidden="1">{"bal",#N/A,FALSE,"working papers";"income",#N/A,FALSE,"working papers"}</definedName>
    <definedName name="wrn.wpapers." localSheetId="9" hidden="1">{"bal",#N/A,FALSE,"working papers";"income",#N/A,FALSE,"working papers"}</definedName>
    <definedName name="wrn.wpapers." localSheetId="8" hidden="1">{"bal",#N/A,FALSE,"working papers";"income",#N/A,FALSE,"working papers"}</definedName>
    <definedName name="wrn.wpapers." localSheetId="16" hidden="1">{"bal",#N/A,FALSE,"working papers";"income",#N/A,FALSE,"working papers"}</definedName>
    <definedName name="wrn.wpapers." hidden="1">{"bal",#N/A,FALSE,"working papers";"income",#N/A,FALSE,"working papers"}</definedName>
    <definedName name="Years">[11]QsYs!$A:$A</definedName>
    <definedName name="Z_1B259DF3_2D8D_4DFB_A9C4_F29F1CEBD105_.wvu.PrintArea" localSheetId="4" hidden="1">'1A'!$1:$14</definedName>
    <definedName name="Z_1B259DF3_2D8D_4DFB_A9C4_F29F1CEBD105_.wvu.PrintArea" localSheetId="5" hidden="1">'1B'!$A$1:$I$11</definedName>
    <definedName name="Z_1B259DF3_2D8D_4DFB_A9C4_F29F1CEBD105_.wvu.PrintArea" localSheetId="6" hidden="1">'1C'!$1:$7</definedName>
    <definedName name="Z_1B259DF3_2D8D_4DFB_A9C4_F29F1CEBD105_.wvu.PrintArea" localSheetId="2" hidden="1">Contents!$A$1:$B$8</definedName>
    <definedName name="Z_1B259DF3_2D8D_4DFB_A9C4_F29F1CEBD105_.wvu.PrintArea" localSheetId="1" hidden="1">Cover!$A$1:$B$4</definedName>
    <definedName name="Z_1B259DF3_2D8D_4DFB_A9C4_F29F1CEBD105_.wvu.PrintArea" localSheetId="3" hidden="1">Key!$A$1:$B$5</definedName>
    <definedName name="Z_650D7366_A5BD_406B_9661_ED9F5F01D420_.wvu.PrintArea" localSheetId="4" hidden="1">'1A'!$1:$14</definedName>
    <definedName name="Z_650D7366_A5BD_406B_9661_ED9F5F01D420_.wvu.PrintArea" localSheetId="6" hidden="1">'1C'!$1:$7</definedName>
    <definedName name="Z_650D7366_A5BD_406B_9661_ED9F5F01D420_.wvu.PrintArea" localSheetId="2" hidden="1">Contents!$A$1:$B$8</definedName>
    <definedName name="Z_650D7366_A5BD_406B_9661_ED9F5F01D420_.wvu.PrintArea" localSheetId="1" hidden="1">Cover!$A$1:$B$4</definedName>
    <definedName name="Z_650D7366_A5BD_406B_9661_ED9F5F01D420_.wvu.PrintArea" localSheetId="3" hidden="1">Key!$A$1:$B$5</definedName>
    <definedName name="Z_69104686_4F2A_41D5_9B15_E00B9826BCA2_.wvu.PrintArea" localSheetId="16" hidden="1">'WS2 (GR)'!$B$1:$AW$94,'WS2 (GR)'!$B$96:$P$126</definedName>
    <definedName name="Z_71BC5093_C9C1_4AA0_864A_AADBDC96B3C1_.wvu.PrintArea" localSheetId="4" hidden="1">'1A'!$A$1:$W$15</definedName>
    <definedName name="Z_71BC5093_C9C1_4AA0_864A_AADBDC96B3C1_.wvu.PrintArea" localSheetId="5" hidden="1">'1B'!$A$1:$H$10</definedName>
    <definedName name="Z_71BC5093_C9C1_4AA0_864A_AADBDC96B3C1_.wvu.PrintArea" localSheetId="6" hidden="1">'1C'!$A$1:$K$23</definedName>
    <definedName name="Z_71BC5093_C9C1_4AA0_864A_AADBDC96B3C1_.wvu.PrintArea" localSheetId="2" hidden="1">Contents!$A$1:$C$8</definedName>
    <definedName name="Z_71BC5093_C9C1_4AA0_864A_AADBDC96B3C1_.wvu.PrintArea" localSheetId="1" hidden="1">Cover!$A$1:$C$4</definedName>
    <definedName name="Z_71BC5093_C9C1_4AA0_864A_AADBDC96B3C1_.wvu.PrintArea" localSheetId="3" hidden="1">Key!$A$1:$C$5</definedName>
    <definedName name="Z_9D0BCB94_913C_464E_843B_7A43F508C4E7_.wvu.PrintArea" localSheetId="4" hidden="1">'1A'!$1:$14</definedName>
    <definedName name="Z_9D0BCB94_913C_464E_843B_7A43F508C4E7_.wvu.PrintArea" localSheetId="6" hidden="1">'1C'!$1:$7</definedName>
    <definedName name="Z_9D0BCB94_913C_464E_843B_7A43F508C4E7_.wvu.PrintArea" localSheetId="2" hidden="1">Contents!$A$1:$B$8</definedName>
    <definedName name="Z_9D0BCB94_913C_464E_843B_7A43F508C4E7_.wvu.PrintArea" localSheetId="1" hidden="1">Cover!$A$1:$B$4</definedName>
    <definedName name="Z_9D0BCB94_913C_464E_843B_7A43F508C4E7_.wvu.PrintArea" localSheetId="3" hidden="1">Key!$A$1:$B$5</definedName>
    <definedName name="Z_A8453347_62D5_433C_AC17_73E6B4F2766F_.wvu.PrintArea" localSheetId="16" hidden="1">'WS2 (GR)'!$B$1:$AW$94,'WS2 (GR)'!$B$96:$P$126</definedName>
    <definedName name="Z_C52B46E3_F629_4DFA_829C_FFB772C5F657_.wvu.PrintArea" localSheetId="4" hidden="1">'1A'!$A$1:$P$2</definedName>
    <definedName name="Z_C52B46E3_F629_4DFA_829C_FFB772C5F657_.wvu.PrintArea" localSheetId="6" hidden="1">'1C'!$A$1:$H$3</definedName>
  </definedNames>
  <calcPr calcId="152511"/>
  <customWorkbookViews>
    <customWorkbookView name="Robert Lee - Personal View" guid="{9D0BCB94-913C-464E-843B-7A43F508C4E7}" mergeInterval="0" personalView="1" maximized="1" xWindow="-9" yWindow="-9" windowWidth="1938" windowHeight="1170" activeSheetId="29"/>
    <customWorkbookView name="Brian Caire - Personal View" guid="{650D7366-A5BD-406B-9661-ED9F5F01D420}" mergeInterval="0" personalView="1" maximized="1" xWindow="-8" yWindow="-8" windowWidth="1936" windowHeight="1176" activeSheetId="21"/>
    <customWorkbookView name="Gayle Webb - Personal View" guid="{C52B46E3-F629-4DFA-829C-FFB772C5F657}" mergeInterval="0" personalView="1" maximized="1" windowWidth="1916" windowHeight="850" activeSheetId="11"/>
    <customWorkbookView name="Jenny Ngai - Personal View" guid="{1B259DF3-2D8D-4DFB-A9C4-F29F1CEBD105}" mergeInterval="0" personalView="1" maximized="1" xWindow="-8" yWindow="-8" windowWidth="1936" windowHeight="1176" activeSheetId="1"/>
    <customWorkbookView name="Andy Titchen - Personal View" guid="{71BC5093-C9C1-4AA0-864A-AADBDC96B3C1}" mergeInterval="0" personalView="1" maximized="1" xWindow="-13" yWindow="-13" windowWidth="2762" windowHeight="1770" activeSheetId="43"/>
  </customWorkbookViews>
</workbook>
</file>

<file path=xl/calcChain.xml><?xml version="1.0" encoding="utf-8"?>
<calcChain xmlns="http://schemas.openxmlformats.org/spreadsheetml/2006/main">
  <c r="I7" i="93" l="1"/>
  <c r="H7" i="93"/>
  <c r="G7" i="93"/>
  <c r="E7" i="93"/>
  <c r="G7" i="92"/>
  <c r="F7" i="92"/>
  <c r="D7" i="92"/>
  <c r="H4" i="92"/>
  <c r="F7" i="91"/>
  <c r="D7" i="91"/>
  <c r="C7" i="91"/>
  <c r="D7" i="90"/>
  <c r="F7" i="90"/>
  <c r="E7" i="90"/>
  <c r="C7" i="90"/>
  <c r="G13" i="89"/>
  <c r="D7" i="89"/>
  <c r="G6" i="89"/>
  <c r="F7" i="89"/>
  <c r="C7" i="89"/>
  <c r="G4" i="89"/>
  <c r="E7" i="91" l="1"/>
  <c r="H5" i="92"/>
  <c r="E7" i="89"/>
  <c r="G14" i="89"/>
  <c r="G15" i="89"/>
  <c r="G16" i="89"/>
  <c r="G4" i="90"/>
  <c r="G7" i="90"/>
  <c r="G6" i="90"/>
  <c r="H6" i="92"/>
  <c r="G4" i="91"/>
  <c r="G6" i="91"/>
  <c r="E7" i="92"/>
  <c r="J4" i="93"/>
  <c r="J5" i="93"/>
  <c r="J6" i="93"/>
  <c r="C7" i="93"/>
  <c r="C7" i="92"/>
  <c r="G7" i="91"/>
  <c r="G5" i="91"/>
  <c r="G5" i="90"/>
  <c r="G7" i="89"/>
  <c r="G5" i="89"/>
  <c r="B102" i="88"/>
  <c r="AS88" i="88"/>
  <c r="AR88" i="88"/>
  <c r="AQ88" i="88"/>
  <c r="AP88" i="88"/>
  <c r="AN88" i="88"/>
  <c r="AM88" i="88"/>
  <c r="AL88" i="88"/>
  <c r="AK88" i="88"/>
  <c r="AO88" i="88" s="1"/>
  <c r="AI88" i="88"/>
  <c r="AH88" i="88"/>
  <c r="AG88" i="88"/>
  <c r="AF88" i="88"/>
  <c r="AJ88" i="88" s="1"/>
  <c r="AD88" i="88"/>
  <c r="AC88" i="88"/>
  <c r="AB88" i="88"/>
  <c r="AA88" i="88"/>
  <c r="AE88" i="88" s="1"/>
  <c r="Y88" i="88"/>
  <c r="X88" i="88"/>
  <c r="W88" i="88"/>
  <c r="V88" i="88"/>
  <c r="T88" i="88"/>
  <c r="S88" i="88"/>
  <c r="R88" i="88"/>
  <c r="Q88" i="88"/>
  <c r="U88" i="88" s="1"/>
  <c r="O88" i="88"/>
  <c r="N88" i="88"/>
  <c r="M88" i="88"/>
  <c r="L88" i="88"/>
  <c r="P88" i="88" s="1"/>
  <c r="J88" i="88"/>
  <c r="I88" i="88"/>
  <c r="H88" i="88"/>
  <c r="G88" i="88"/>
  <c r="K88" i="88" s="1"/>
  <c r="DA87" i="88"/>
  <c r="CZ87" i="88"/>
  <c r="CY87" i="88"/>
  <c r="CX87" i="88"/>
  <c r="CV87" i="88"/>
  <c r="CU87" i="88"/>
  <c r="CT87" i="88"/>
  <c r="CS87" i="88"/>
  <c r="CQ87" i="88"/>
  <c r="CP87" i="88"/>
  <c r="CO87" i="88"/>
  <c r="CN87" i="88"/>
  <c r="CL87" i="88"/>
  <c r="CK87" i="88"/>
  <c r="CJ87" i="88"/>
  <c r="CI87" i="88"/>
  <c r="CG87" i="88"/>
  <c r="CF87" i="88"/>
  <c r="CE87" i="88"/>
  <c r="CD87" i="88"/>
  <c r="CB87" i="88"/>
  <c r="CA87" i="88"/>
  <c r="BZ87" i="88"/>
  <c r="BY87" i="88"/>
  <c r="BW87" i="88"/>
  <c r="BV87" i="88"/>
  <c r="BU87" i="88"/>
  <c r="BT87" i="88"/>
  <c r="BR87" i="88"/>
  <c r="BQ87" i="88"/>
  <c r="BP87" i="88"/>
  <c r="BO87" i="88"/>
  <c r="AT87" i="88"/>
  <c r="AO87" i="88"/>
  <c r="AJ87" i="88"/>
  <c r="AE87" i="88"/>
  <c r="Z87" i="88"/>
  <c r="U87" i="88"/>
  <c r="BM87" i="88" s="1"/>
  <c r="P87" i="88"/>
  <c r="K87" i="88"/>
  <c r="DA86" i="88"/>
  <c r="CZ86" i="88"/>
  <c r="CY86" i="88"/>
  <c r="CX86" i="88"/>
  <c r="CV86" i="88"/>
  <c r="CU86" i="88"/>
  <c r="CT86" i="88"/>
  <c r="CS86" i="88"/>
  <c r="CQ86" i="88"/>
  <c r="CP86" i="88"/>
  <c r="CO86" i="88"/>
  <c r="CN86" i="88"/>
  <c r="CL86" i="88"/>
  <c r="CK86" i="88"/>
  <c r="CJ86" i="88"/>
  <c r="CI86" i="88"/>
  <c r="CG86" i="88"/>
  <c r="CF86" i="88"/>
  <c r="CE86" i="88"/>
  <c r="CD86" i="88"/>
  <c r="CB86" i="88"/>
  <c r="CA86" i="88"/>
  <c r="BZ86" i="88"/>
  <c r="BY86" i="88"/>
  <c r="BW86" i="88"/>
  <c r="BV86" i="88"/>
  <c r="BU86" i="88"/>
  <c r="BT86" i="88"/>
  <c r="BR86" i="88"/>
  <c r="BQ86" i="88"/>
  <c r="BP86" i="88"/>
  <c r="BO86" i="88"/>
  <c r="AT86" i="88"/>
  <c r="AO86" i="88"/>
  <c r="AJ86" i="88"/>
  <c r="AE86" i="88"/>
  <c r="Z86" i="88"/>
  <c r="U86" i="88"/>
  <c r="BM86" i="88" s="1"/>
  <c r="P86" i="88"/>
  <c r="K86" i="88"/>
  <c r="DA85" i="88"/>
  <c r="CZ85" i="88"/>
  <c r="CY85" i="88"/>
  <c r="CX85" i="88"/>
  <c r="CV85" i="88"/>
  <c r="CU85" i="88"/>
  <c r="CT85" i="88"/>
  <c r="CS85" i="88"/>
  <c r="CQ85" i="88"/>
  <c r="CP85" i="88"/>
  <c r="CO85" i="88"/>
  <c r="CN85" i="88"/>
  <c r="CL85" i="88"/>
  <c r="CK85" i="88"/>
  <c r="CJ85" i="88"/>
  <c r="CI85" i="88"/>
  <c r="CG85" i="88"/>
  <c r="CF85" i="88"/>
  <c r="CE85" i="88"/>
  <c r="CD85" i="88"/>
  <c r="CB85" i="88"/>
  <c r="CA85" i="88"/>
  <c r="BZ85" i="88"/>
  <c r="BY85" i="88"/>
  <c r="BW85" i="88"/>
  <c r="BV85" i="88"/>
  <c r="BU85" i="88"/>
  <c r="BT85" i="88"/>
  <c r="BR85" i="88"/>
  <c r="BQ85" i="88"/>
  <c r="BP85" i="88"/>
  <c r="BO85" i="88"/>
  <c r="BM85" i="88"/>
  <c r="AT85" i="88"/>
  <c r="AO85" i="88"/>
  <c r="AJ85" i="88"/>
  <c r="AE85" i="88"/>
  <c r="Z85" i="88"/>
  <c r="U85" i="88"/>
  <c r="P85" i="88"/>
  <c r="K85" i="88"/>
  <c r="DA84" i="88"/>
  <c r="CZ84" i="88"/>
  <c r="CY84" i="88"/>
  <c r="CX84" i="88"/>
  <c r="CV84" i="88"/>
  <c r="CU84" i="88"/>
  <c r="CT84" i="88"/>
  <c r="CS84" i="88"/>
  <c r="CQ84" i="88"/>
  <c r="CP84" i="88"/>
  <c r="CO84" i="88"/>
  <c r="CN84" i="88"/>
  <c r="CL84" i="88"/>
  <c r="CK84" i="88"/>
  <c r="CJ84" i="88"/>
  <c r="CI84" i="88"/>
  <c r="CG84" i="88"/>
  <c r="CF84" i="88"/>
  <c r="CE84" i="88"/>
  <c r="CD84" i="88"/>
  <c r="CB84" i="88"/>
  <c r="CA84" i="88"/>
  <c r="BZ84" i="88"/>
  <c r="BY84" i="88"/>
  <c r="BW84" i="88"/>
  <c r="BV84" i="88"/>
  <c r="BU84" i="88"/>
  <c r="BT84" i="88"/>
  <c r="BR84" i="88"/>
  <c r="BQ84" i="88"/>
  <c r="BP84" i="88"/>
  <c r="BO84" i="88"/>
  <c r="BM84" i="88"/>
  <c r="AT84" i="88"/>
  <c r="AO84" i="88"/>
  <c r="AJ84" i="88"/>
  <c r="AE84" i="88"/>
  <c r="Z84" i="88"/>
  <c r="U84" i="88"/>
  <c r="P84" i="88"/>
  <c r="K84" i="88"/>
  <c r="DA83" i="88"/>
  <c r="CZ83" i="88"/>
  <c r="CY83" i="88"/>
  <c r="CX83" i="88"/>
  <c r="CV83" i="88"/>
  <c r="CU83" i="88"/>
  <c r="CT83" i="88"/>
  <c r="CS83" i="88"/>
  <c r="CQ83" i="88"/>
  <c r="CP83" i="88"/>
  <c r="CO83" i="88"/>
  <c r="CN83" i="88"/>
  <c r="CL83" i="88"/>
  <c r="CK83" i="88"/>
  <c r="CJ83" i="88"/>
  <c r="CI83" i="88"/>
  <c r="CG83" i="88"/>
  <c r="CF83" i="88"/>
  <c r="CE83" i="88"/>
  <c r="CD83" i="88"/>
  <c r="CB83" i="88"/>
  <c r="CA83" i="88"/>
  <c r="BZ83" i="88"/>
  <c r="BY83" i="88"/>
  <c r="BW83" i="88"/>
  <c r="BV83" i="88"/>
  <c r="BU83" i="88"/>
  <c r="BT83" i="88"/>
  <c r="BR83" i="88"/>
  <c r="BQ83" i="88"/>
  <c r="BP83" i="88"/>
  <c r="BO83" i="88"/>
  <c r="AT83" i="88"/>
  <c r="AO83" i="88"/>
  <c r="AJ83" i="88"/>
  <c r="AE83" i="88"/>
  <c r="Z83" i="88"/>
  <c r="U83" i="88"/>
  <c r="BM83" i="88" s="1"/>
  <c r="P83" i="88"/>
  <c r="K83" i="88"/>
  <c r="DA82" i="88"/>
  <c r="CZ82" i="88"/>
  <c r="CY82" i="88"/>
  <c r="CX82" i="88"/>
  <c r="CV82" i="88"/>
  <c r="CU82" i="88"/>
  <c r="CT82" i="88"/>
  <c r="CS82" i="88"/>
  <c r="CQ82" i="88"/>
  <c r="CP82" i="88"/>
  <c r="CO82" i="88"/>
  <c r="CN82" i="88"/>
  <c r="CL82" i="88"/>
  <c r="CK82" i="88"/>
  <c r="CJ82" i="88"/>
  <c r="CI82" i="88"/>
  <c r="CG82" i="88"/>
  <c r="CF82" i="88"/>
  <c r="CE82" i="88"/>
  <c r="CD82" i="88"/>
  <c r="CB82" i="88"/>
  <c r="CA82" i="88"/>
  <c r="BZ82" i="88"/>
  <c r="BY82" i="88"/>
  <c r="BW82" i="88"/>
  <c r="BV82" i="88"/>
  <c r="BU82" i="88"/>
  <c r="BT82" i="88"/>
  <c r="BR82" i="88"/>
  <c r="BQ82" i="88"/>
  <c r="BP82" i="88"/>
  <c r="BO82" i="88"/>
  <c r="AT82" i="88"/>
  <c r="AO82" i="88"/>
  <c r="AJ82" i="88"/>
  <c r="AE82" i="88"/>
  <c r="Z82" i="88"/>
  <c r="U82" i="88"/>
  <c r="BM82" i="88" s="1"/>
  <c r="P82" i="88"/>
  <c r="K82" i="88"/>
  <c r="DA81" i="88"/>
  <c r="CZ81" i="88"/>
  <c r="CY81" i="88"/>
  <c r="CX81" i="88"/>
  <c r="CV81" i="88"/>
  <c r="CU81" i="88"/>
  <c r="CT81" i="88"/>
  <c r="CS81" i="88"/>
  <c r="CQ81" i="88"/>
  <c r="CP81" i="88"/>
  <c r="CO81" i="88"/>
  <c r="CN81" i="88"/>
  <c r="CL81" i="88"/>
  <c r="CK81" i="88"/>
  <c r="CJ81" i="88"/>
  <c r="CI81" i="88"/>
  <c r="CG81" i="88"/>
  <c r="CF81" i="88"/>
  <c r="CE81" i="88"/>
  <c r="CD81" i="88"/>
  <c r="CB81" i="88"/>
  <c r="CA81" i="88"/>
  <c r="BZ81" i="88"/>
  <c r="BY81" i="88"/>
  <c r="BW81" i="88"/>
  <c r="BV81" i="88"/>
  <c r="BU81" i="88"/>
  <c r="BT81" i="88"/>
  <c r="BR81" i="88"/>
  <c r="BQ81" i="88"/>
  <c r="BP81" i="88"/>
  <c r="BO81" i="88"/>
  <c r="BM81" i="88"/>
  <c r="AT81" i="88"/>
  <c r="AO81" i="88"/>
  <c r="AJ81" i="88"/>
  <c r="AE81" i="88"/>
  <c r="Z81" i="88"/>
  <c r="U81" i="88"/>
  <c r="P81" i="88"/>
  <c r="K81" i="88"/>
  <c r="DA80" i="88"/>
  <c r="CZ80" i="88"/>
  <c r="CY80" i="88"/>
  <c r="CX80" i="88"/>
  <c r="CV80" i="88"/>
  <c r="CU80" i="88"/>
  <c r="CT80" i="88"/>
  <c r="CS80" i="88"/>
  <c r="CQ80" i="88"/>
  <c r="CP80" i="88"/>
  <c r="CO80" i="88"/>
  <c r="CN80" i="88"/>
  <c r="CL80" i="88"/>
  <c r="CK80" i="88"/>
  <c r="CJ80" i="88"/>
  <c r="CI80" i="88"/>
  <c r="CG80" i="88"/>
  <c r="CF80" i="88"/>
  <c r="CE80" i="88"/>
  <c r="CD80" i="88"/>
  <c r="CB80" i="88"/>
  <c r="CA80" i="88"/>
  <c r="BZ80" i="88"/>
  <c r="BY80" i="88"/>
  <c r="BW80" i="88"/>
  <c r="BV80" i="88"/>
  <c r="BU80" i="88"/>
  <c r="BT80" i="88"/>
  <c r="BR80" i="88"/>
  <c r="BQ80" i="88"/>
  <c r="BP80" i="88"/>
  <c r="BO80" i="88"/>
  <c r="BM80" i="88"/>
  <c r="AT80" i="88"/>
  <c r="AO80" i="88"/>
  <c r="AJ80" i="88"/>
  <c r="AE80" i="88"/>
  <c r="Z80" i="88"/>
  <c r="U80" i="88"/>
  <c r="P80" i="88"/>
  <c r="K80" i="88"/>
  <c r="DA79" i="88"/>
  <c r="CZ79" i="88"/>
  <c r="CY79" i="88"/>
  <c r="CX79" i="88"/>
  <c r="CV79" i="88"/>
  <c r="CU79" i="88"/>
  <c r="CT79" i="88"/>
  <c r="CS79" i="88"/>
  <c r="CQ79" i="88"/>
  <c r="CP79" i="88"/>
  <c r="CO79" i="88"/>
  <c r="CN79" i="88"/>
  <c r="CL79" i="88"/>
  <c r="CK79" i="88"/>
  <c r="CJ79" i="88"/>
  <c r="CI79" i="88"/>
  <c r="CG79" i="88"/>
  <c r="CF79" i="88"/>
  <c r="CE79" i="88"/>
  <c r="CD79" i="88"/>
  <c r="CB79" i="88"/>
  <c r="CA79" i="88"/>
  <c r="BZ79" i="88"/>
  <c r="BY79" i="88"/>
  <c r="BW79" i="88"/>
  <c r="BV79" i="88"/>
  <c r="BU79" i="88"/>
  <c r="BT79" i="88"/>
  <c r="BR79" i="88"/>
  <c r="BQ79" i="88"/>
  <c r="BP79" i="88"/>
  <c r="BO79" i="88"/>
  <c r="AT79" i="88"/>
  <c r="AO79" i="88"/>
  <c r="AJ79" i="88"/>
  <c r="AE79" i="88"/>
  <c r="Z79" i="88"/>
  <c r="U79" i="88"/>
  <c r="BM79" i="88" s="1"/>
  <c r="P79" i="88"/>
  <c r="K79" i="88"/>
  <c r="DA78" i="88"/>
  <c r="CZ78" i="88"/>
  <c r="CY78" i="88"/>
  <c r="CX78" i="88"/>
  <c r="CV78" i="88"/>
  <c r="CU78" i="88"/>
  <c r="CT78" i="88"/>
  <c r="CS78" i="88"/>
  <c r="CQ78" i="88"/>
  <c r="CP78" i="88"/>
  <c r="CO78" i="88"/>
  <c r="CN78" i="88"/>
  <c r="CL78" i="88"/>
  <c r="CK78" i="88"/>
  <c r="CJ78" i="88"/>
  <c r="CI78" i="88"/>
  <c r="CG78" i="88"/>
  <c r="CF78" i="88"/>
  <c r="CE78" i="88"/>
  <c r="CD78" i="88"/>
  <c r="CB78" i="88"/>
  <c r="CA78" i="88"/>
  <c r="BZ78" i="88"/>
  <c r="BY78" i="88"/>
  <c r="BW78" i="88"/>
  <c r="BV78" i="88"/>
  <c r="BU78" i="88"/>
  <c r="BT78" i="88"/>
  <c r="BR78" i="88"/>
  <c r="BQ78" i="88"/>
  <c r="BP78" i="88"/>
  <c r="BO78" i="88"/>
  <c r="AT78" i="88"/>
  <c r="AO78" i="88"/>
  <c r="AJ78" i="88"/>
  <c r="AE78" i="88"/>
  <c r="Z78" i="88"/>
  <c r="U78" i="88"/>
  <c r="BM78" i="88" s="1"/>
  <c r="P78" i="88"/>
  <c r="K78" i="88"/>
  <c r="DA77" i="88"/>
  <c r="CZ77" i="88"/>
  <c r="CY77" i="88"/>
  <c r="CX77" i="88"/>
  <c r="CV77" i="88"/>
  <c r="CU77" i="88"/>
  <c r="CT77" i="88"/>
  <c r="CS77" i="88"/>
  <c r="CQ77" i="88"/>
  <c r="CP77" i="88"/>
  <c r="CO77" i="88"/>
  <c r="CN77" i="88"/>
  <c r="CL77" i="88"/>
  <c r="CK77" i="88"/>
  <c r="CJ77" i="88"/>
  <c r="CI77" i="88"/>
  <c r="CG77" i="88"/>
  <c r="CF77" i="88"/>
  <c r="CE77" i="88"/>
  <c r="CD77" i="88"/>
  <c r="CB77" i="88"/>
  <c r="CA77" i="88"/>
  <c r="BZ77" i="88"/>
  <c r="BY77" i="88"/>
  <c r="BW77" i="88"/>
  <c r="BV77" i="88"/>
  <c r="BU77" i="88"/>
  <c r="BT77" i="88"/>
  <c r="BR77" i="88"/>
  <c r="BQ77" i="88"/>
  <c r="BP77" i="88"/>
  <c r="BO77" i="88"/>
  <c r="BM77" i="88"/>
  <c r="AT77" i="88"/>
  <c r="AO77" i="88"/>
  <c r="AJ77" i="88"/>
  <c r="AE77" i="88"/>
  <c r="Z77" i="88"/>
  <c r="U77" i="88"/>
  <c r="P77" i="88"/>
  <c r="K77" i="88"/>
  <c r="DA76" i="88"/>
  <c r="CZ76" i="88"/>
  <c r="CY76" i="88"/>
  <c r="CX76" i="88"/>
  <c r="CV76" i="88"/>
  <c r="CU76" i="88"/>
  <c r="CT76" i="88"/>
  <c r="CS76" i="88"/>
  <c r="CQ76" i="88"/>
  <c r="CP76" i="88"/>
  <c r="CO76" i="88"/>
  <c r="CN76" i="88"/>
  <c r="CL76" i="88"/>
  <c r="CK76" i="88"/>
  <c r="CJ76" i="88"/>
  <c r="CI76" i="88"/>
  <c r="CG76" i="88"/>
  <c r="CF76" i="88"/>
  <c r="CE76" i="88"/>
  <c r="CD76" i="88"/>
  <c r="CB76" i="88"/>
  <c r="CA76" i="88"/>
  <c r="BZ76" i="88"/>
  <c r="BY76" i="88"/>
  <c r="BW76" i="88"/>
  <c r="BV76" i="88"/>
  <c r="BU76" i="88"/>
  <c r="BT76" i="88"/>
  <c r="BR76" i="88"/>
  <c r="BQ76" i="88"/>
  <c r="BP76" i="88"/>
  <c r="BO76" i="88"/>
  <c r="AT76" i="88"/>
  <c r="AO76" i="88"/>
  <c r="AJ76" i="88"/>
  <c r="AE76" i="88"/>
  <c r="Z76" i="88"/>
  <c r="U76" i="88"/>
  <c r="BM76" i="88" s="1"/>
  <c r="P76" i="88"/>
  <c r="K76" i="88"/>
  <c r="DA75" i="88"/>
  <c r="CZ75" i="88"/>
  <c r="CY75" i="88"/>
  <c r="CX75" i="88"/>
  <c r="CV75" i="88"/>
  <c r="CU75" i="88"/>
  <c r="CT75" i="88"/>
  <c r="CS75" i="88"/>
  <c r="CQ75" i="88"/>
  <c r="CP75" i="88"/>
  <c r="CO75" i="88"/>
  <c r="CN75" i="88"/>
  <c r="CL75" i="88"/>
  <c r="CK75" i="88"/>
  <c r="CJ75" i="88"/>
  <c r="CI75" i="88"/>
  <c r="CG75" i="88"/>
  <c r="CF75" i="88"/>
  <c r="CE75" i="88"/>
  <c r="CD75" i="88"/>
  <c r="CB75" i="88"/>
  <c r="CA75" i="88"/>
  <c r="BZ75" i="88"/>
  <c r="BY75" i="88"/>
  <c r="BW75" i="88"/>
  <c r="BV75" i="88"/>
  <c r="BU75" i="88"/>
  <c r="BT75" i="88"/>
  <c r="BR75" i="88"/>
  <c r="BQ75" i="88"/>
  <c r="BP75" i="88"/>
  <c r="BO75" i="88"/>
  <c r="BM75" i="88"/>
  <c r="AT75" i="88"/>
  <c r="AO75" i="88"/>
  <c r="AJ75" i="88"/>
  <c r="AE75" i="88"/>
  <c r="Z75" i="88"/>
  <c r="U75" i="88"/>
  <c r="P75" i="88"/>
  <c r="K75" i="88"/>
  <c r="DA74" i="88"/>
  <c r="CZ74" i="88"/>
  <c r="CY74" i="88"/>
  <c r="CX74" i="88"/>
  <c r="CV74" i="88"/>
  <c r="CU74" i="88"/>
  <c r="CT74" i="88"/>
  <c r="CS74" i="88"/>
  <c r="CQ74" i="88"/>
  <c r="CP74" i="88"/>
  <c r="CO74" i="88"/>
  <c r="CN74" i="88"/>
  <c r="CL74" i="88"/>
  <c r="CK74" i="88"/>
  <c r="CJ74" i="88"/>
  <c r="CI74" i="88"/>
  <c r="CG74" i="88"/>
  <c r="CF74" i="88"/>
  <c r="CE74" i="88"/>
  <c r="CD74" i="88"/>
  <c r="CB74" i="88"/>
  <c r="CA74" i="88"/>
  <c r="BZ74" i="88"/>
  <c r="BY74" i="88"/>
  <c r="BW74" i="88"/>
  <c r="BV74" i="88"/>
  <c r="BU74" i="88"/>
  <c r="BT74" i="88"/>
  <c r="BR74" i="88"/>
  <c r="BQ74" i="88"/>
  <c r="BP74" i="88"/>
  <c r="BO74" i="88"/>
  <c r="AT74" i="88"/>
  <c r="AO74" i="88"/>
  <c r="AJ74" i="88"/>
  <c r="AE74" i="88"/>
  <c r="Z74" i="88"/>
  <c r="U74" i="88"/>
  <c r="P74" i="88"/>
  <c r="K74" i="88"/>
  <c r="DA73" i="88"/>
  <c r="CZ73" i="88"/>
  <c r="CY73" i="88"/>
  <c r="CX73" i="88"/>
  <c r="CV73" i="88"/>
  <c r="CU73" i="88"/>
  <c r="CT73" i="88"/>
  <c r="CS73" i="88"/>
  <c r="CQ73" i="88"/>
  <c r="CP73" i="88"/>
  <c r="CO73" i="88"/>
  <c r="CN73" i="88"/>
  <c r="CL73" i="88"/>
  <c r="CK73" i="88"/>
  <c r="CJ73" i="88"/>
  <c r="CI73" i="88"/>
  <c r="CG73" i="88"/>
  <c r="CF73" i="88"/>
  <c r="CE73" i="88"/>
  <c r="CD73" i="88"/>
  <c r="CB73" i="88"/>
  <c r="CA73" i="88"/>
  <c r="BZ73" i="88"/>
  <c r="BY73" i="88"/>
  <c r="BW73" i="88"/>
  <c r="BV73" i="88"/>
  <c r="BU73" i="88"/>
  <c r="BT73" i="88"/>
  <c r="BR73" i="88"/>
  <c r="BQ73" i="88"/>
  <c r="BP73" i="88"/>
  <c r="BO73" i="88"/>
  <c r="AT73" i="88"/>
  <c r="AO73" i="88"/>
  <c r="AJ73" i="88"/>
  <c r="AE73" i="88"/>
  <c r="BM73" i="88" s="1"/>
  <c r="Z73" i="88"/>
  <c r="U73" i="88"/>
  <c r="P73" i="88"/>
  <c r="K73" i="88"/>
  <c r="DA72" i="88"/>
  <c r="CZ72" i="88"/>
  <c r="CY72" i="88"/>
  <c r="CX72" i="88"/>
  <c r="CV72" i="88"/>
  <c r="CU72" i="88"/>
  <c r="CT72" i="88"/>
  <c r="CS72" i="88"/>
  <c r="CQ72" i="88"/>
  <c r="CP72" i="88"/>
  <c r="CO72" i="88"/>
  <c r="CN72" i="88"/>
  <c r="CL72" i="88"/>
  <c r="CK72" i="88"/>
  <c r="CJ72" i="88"/>
  <c r="CI72" i="88"/>
  <c r="CG72" i="88"/>
  <c r="CF72" i="88"/>
  <c r="CE72" i="88"/>
  <c r="CD72" i="88"/>
  <c r="CB72" i="88"/>
  <c r="CA72" i="88"/>
  <c r="BZ72" i="88"/>
  <c r="BY72" i="88"/>
  <c r="BW72" i="88"/>
  <c r="BV72" i="88"/>
  <c r="BU72" i="88"/>
  <c r="BT72" i="88"/>
  <c r="BR72" i="88"/>
  <c r="BQ72" i="88"/>
  <c r="BP72" i="88"/>
  <c r="BO72" i="88"/>
  <c r="AT72" i="88"/>
  <c r="AO72" i="88"/>
  <c r="AJ72" i="88"/>
  <c r="AE72" i="88"/>
  <c r="Z72" i="88"/>
  <c r="U72" i="88"/>
  <c r="P72" i="88"/>
  <c r="K72" i="88"/>
  <c r="DA71" i="88"/>
  <c r="CZ71" i="88"/>
  <c r="CY71" i="88"/>
  <c r="CX71" i="88"/>
  <c r="CV71" i="88"/>
  <c r="CU71" i="88"/>
  <c r="CT71" i="88"/>
  <c r="CS71" i="88"/>
  <c r="CQ71" i="88"/>
  <c r="CP71" i="88"/>
  <c r="CO71" i="88"/>
  <c r="CN71" i="88"/>
  <c r="CL71" i="88"/>
  <c r="CK71" i="88"/>
  <c r="CJ71" i="88"/>
  <c r="CI71" i="88"/>
  <c r="CG71" i="88"/>
  <c r="CF71" i="88"/>
  <c r="CE71" i="88"/>
  <c r="CD71" i="88"/>
  <c r="CB71" i="88"/>
  <c r="CA71" i="88"/>
  <c r="BZ71" i="88"/>
  <c r="BY71" i="88"/>
  <c r="BW71" i="88"/>
  <c r="BV71" i="88"/>
  <c r="BU71" i="88"/>
  <c r="BT71" i="88"/>
  <c r="BR71" i="88"/>
  <c r="BQ71" i="88"/>
  <c r="BP71" i="88"/>
  <c r="BO71" i="88"/>
  <c r="AY71" i="88"/>
  <c r="AT71" i="88"/>
  <c r="AO71" i="88"/>
  <c r="AJ71" i="88"/>
  <c r="AE71" i="88"/>
  <c r="Z71" i="88"/>
  <c r="U71" i="88"/>
  <c r="P71" i="88"/>
  <c r="K71" i="88"/>
  <c r="DA70" i="88"/>
  <c r="CZ70" i="88"/>
  <c r="CY70" i="88"/>
  <c r="CX70" i="88"/>
  <c r="CV70" i="88"/>
  <c r="CU70" i="88"/>
  <c r="CT70" i="88"/>
  <c r="CS70" i="88"/>
  <c r="CQ70" i="88"/>
  <c r="CP70" i="88"/>
  <c r="CO70" i="88"/>
  <c r="CN70" i="88"/>
  <c r="CL70" i="88"/>
  <c r="CK70" i="88"/>
  <c r="CJ70" i="88"/>
  <c r="CI70" i="88"/>
  <c r="CG70" i="88"/>
  <c r="CF70" i="88"/>
  <c r="CE70" i="88"/>
  <c r="CD70" i="88"/>
  <c r="CB70" i="88"/>
  <c r="CA70" i="88"/>
  <c r="BZ70" i="88"/>
  <c r="BY70" i="88"/>
  <c r="BW70" i="88"/>
  <c r="BV70" i="88"/>
  <c r="BU70" i="88"/>
  <c r="BT70" i="88"/>
  <c r="BR70" i="88"/>
  <c r="BQ70" i="88"/>
  <c r="BP70" i="88"/>
  <c r="BO70" i="88"/>
  <c r="AT70" i="88"/>
  <c r="AO70" i="88"/>
  <c r="AJ70" i="88"/>
  <c r="AE70" i="88"/>
  <c r="Z70" i="88"/>
  <c r="U70" i="88"/>
  <c r="P70" i="88"/>
  <c r="K70" i="88"/>
  <c r="DA69" i="88"/>
  <c r="CZ69" i="88"/>
  <c r="CY69" i="88"/>
  <c r="CX69" i="88"/>
  <c r="CV69" i="88"/>
  <c r="CU69" i="88"/>
  <c r="CT69" i="88"/>
  <c r="CS69" i="88"/>
  <c r="CQ69" i="88"/>
  <c r="CP69" i="88"/>
  <c r="CO69" i="88"/>
  <c r="CN69" i="88"/>
  <c r="CL69" i="88"/>
  <c r="CK69" i="88"/>
  <c r="CJ69" i="88"/>
  <c r="CI69" i="88"/>
  <c r="CG69" i="88"/>
  <c r="CF69" i="88"/>
  <c r="CE69" i="88"/>
  <c r="CD69" i="88"/>
  <c r="CB69" i="88"/>
  <c r="CA69" i="88"/>
  <c r="BZ69" i="88"/>
  <c r="BY69" i="88"/>
  <c r="BW69" i="88"/>
  <c r="BV69" i="88"/>
  <c r="BU69" i="88"/>
  <c r="BT69" i="88"/>
  <c r="BR69" i="88"/>
  <c r="BQ69" i="88"/>
  <c r="BP69" i="88"/>
  <c r="BO69" i="88"/>
  <c r="AT69" i="88"/>
  <c r="AO69" i="88"/>
  <c r="AJ69" i="88"/>
  <c r="AE69" i="88"/>
  <c r="Z69" i="88"/>
  <c r="U69" i="88"/>
  <c r="P69" i="88"/>
  <c r="K69" i="88"/>
  <c r="DA68" i="88"/>
  <c r="CZ68" i="88"/>
  <c r="CY68" i="88"/>
  <c r="CX68" i="88"/>
  <c r="CV68" i="88"/>
  <c r="CU68" i="88"/>
  <c r="CT68" i="88"/>
  <c r="CS68" i="88"/>
  <c r="CQ68" i="88"/>
  <c r="CP68" i="88"/>
  <c r="CO68" i="88"/>
  <c r="CN68" i="88"/>
  <c r="CL68" i="88"/>
  <c r="CK68" i="88"/>
  <c r="CJ68" i="88"/>
  <c r="CI68" i="88"/>
  <c r="CG68" i="88"/>
  <c r="CF68" i="88"/>
  <c r="CE68" i="88"/>
  <c r="CD68" i="88"/>
  <c r="CB68" i="88"/>
  <c r="CA68" i="88"/>
  <c r="BZ68" i="88"/>
  <c r="BY68" i="88"/>
  <c r="BW68" i="88"/>
  <c r="BV68" i="88"/>
  <c r="BU68" i="88"/>
  <c r="BT68" i="88"/>
  <c r="BR68" i="88"/>
  <c r="BQ68" i="88"/>
  <c r="BP68" i="88"/>
  <c r="BO68" i="88"/>
  <c r="AT68" i="88"/>
  <c r="AO68" i="88"/>
  <c r="AJ68" i="88"/>
  <c r="AE68" i="88"/>
  <c r="Z68" i="88"/>
  <c r="U68" i="88"/>
  <c r="P68" i="88"/>
  <c r="K68" i="88"/>
  <c r="DA67" i="88"/>
  <c r="CZ67" i="88"/>
  <c r="CY67" i="88"/>
  <c r="CX67" i="88"/>
  <c r="CV67" i="88"/>
  <c r="CU67" i="88"/>
  <c r="CT67" i="88"/>
  <c r="CS67" i="88"/>
  <c r="CQ67" i="88"/>
  <c r="CP67" i="88"/>
  <c r="CO67" i="88"/>
  <c r="CN67" i="88"/>
  <c r="CL67" i="88"/>
  <c r="CK67" i="88"/>
  <c r="CJ67" i="88"/>
  <c r="CI67" i="88"/>
  <c r="CG67" i="88"/>
  <c r="CF67" i="88"/>
  <c r="CE67" i="88"/>
  <c r="CD67" i="88"/>
  <c r="CB67" i="88"/>
  <c r="CA67" i="88"/>
  <c r="BZ67" i="88"/>
  <c r="BY67" i="88"/>
  <c r="BW67" i="88"/>
  <c r="BV67" i="88"/>
  <c r="BU67" i="88"/>
  <c r="BT67" i="88"/>
  <c r="BR67" i="88"/>
  <c r="AY67" i="88" s="1"/>
  <c r="BQ67" i="88"/>
  <c r="BP67" i="88"/>
  <c r="BO67" i="88"/>
  <c r="AT67" i="88"/>
  <c r="AO67" i="88"/>
  <c r="AJ67" i="88"/>
  <c r="AE67" i="88"/>
  <c r="Z67" i="88"/>
  <c r="U67" i="88"/>
  <c r="P67" i="88"/>
  <c r="K67" i="88"/>
  <c r="DA66" i="88"/>
  <c r="CZ66" i="88"/>
  <c r="CY66" i="88"/>
  <c r="CX66" i="88"/>
  <c r="CV66" i="88"/>
  <c r="CU66" i="88"/>
  <c r="CT66" i="88"/>
  <c r="CS66" i="88"/>
  <c r="CQ66" i="88"/>
  <c r="CP66" i="88"/>
  <c r="CO66" i="88"/>
  <c r="CN66" i="88"/>
  <c r="CL66" i="88"/>
  <c r="CK66" i="88"/>
  <c r="CJ66" i="88"/>
  <c r="CI66" i="88"/>
  <c r="CG66" i="88"/>
  <c r="CF66" i="88"/>
  <c r="CE66" i="88"/>
  <c r="CD66" i="88"/>
  <c r="CB66" i="88"/>
  <c r="CA66" i="88"/>
  <c r="BZ66" i="88"/>
  <c r="BY66" i="88"/>
  <c r="BW66" i="88"/>
  <c r="BV66" i="88"/>
  <c r="BU66" i="88"/>
  <c r="BT66" i="88"/>
  <c r="BR66" i="88"/>
  <c r="BQ66" i="88"/>
  <c r="AY66" i="88" s="1"/>
  <c r="BP66" i="88"/>
  <c r="BO66" i="88"/>
  <c r="AT66" i="88"/>
  <c r="AO66" i="88"/>
  <c r="AJ66" i="88"/>
  <c r="AE66" i="88"/>
  <c r="Z66" i="88"/>
  <c r="U66" i="88"/>
  <c r="P66" i="88"/>
  <c r="K66" i="88"/>
  <c r="DA65" i="88"/>
  <c r="CZ65" i="88"/>
  <c r="CY65" i="88"/>
  <c r="CX65" i="88"/>
  <c r="CV65" i="88"/>
  <c r="CU65" i="88"/>
  <c r="CT65" i="88"/>
  <c r="CS65" i="88"/>
  <c r="CQ65" i="88"/>
  <c r="CP65" i="88"/>
  <c r="CO65" i="88"/>
  <c r="CN65" i="88"/>
  <c r="CL65" i="88"/>
  <c r="CK65" i="88"/>
  <c r="CJ65" i="88"/>
  <c r="CI65" i="88"/>
  <c r="CG65" i="88"/>
  <c r="CF65" i="88"/>
  <c r="CE65" i="88"/>
  <c r="CD65" i="88"/>
  <c r="CB65" i="88"/>
  <c r="CA65" i="88"/>
  <c r="BZ65" i="88"/>
  <c r="BY65" i="88"/>
  <c r="BW65" i="88"/>
  <c r="BV65" i="88"/>
  <c r="BU65" i="88"/>
  <c r="BT65" i="88"/>
  <c r="BR65" i="88"/>
  <c r="BQ65" i="88"/>
  <c r="BP65" i="88"/>
  <c r="BO65" i="88"/>
  <c r="AY65" i="88" s="1"/>
  <c r="AT65" i="88"/>
  <c r="AO65" i="88"/>
  <c r="AJ65" i="88"/>
  <c r="AE65" i="88"/>
  <c r="Z65" i="88"/>
  <c r="U65" i="88"/>
  <c r="P65" i="88"/>
  <c r="K65" i="88"/>
  <c r="DA64" i="88"/>
  <c r="CZ64" i="88"/>
  <c r="CY64" i="88"/>
  <c r="CX64" i="88"/>
  <c r="CV64" i="88"/>
  <c r="CU64" i="88"/>
  <c r="CT64" i="88"/>
  <c r="CS64" i="88"/>
  <c r="CQ64" i="88"/>
  <c r="CP64" i="88"/>
  <c r="CO64" i="88"/>
  <c r="CN64" i="88"/>
  <c r="CL64" i="88"/>
  <c r="CK64" i="88"/>
  <c r="CJ64" i="88"/>
  <c r="CI64" i="88"/>
  <c r="CG64" i="88"/>
  <c r="CF64" i="88"/>
  <c r="CE64" i="88"/>
  <c r="CD64" i="88"/>
  <c r="CB64" i="88"/>
  <c r="CA64" i="88"/>
  <c r="BZ64" i="88"/>
  <c r="BY64" i="88"/>
  <c r="BW64" i="88"/>
  <c r="BV64" i="88"/>
  <c r="BU64" i="88"/>
  <c r="BT64" i="88"/>
  <c r="BR64" i="88"/>
  <c r="BQ64" i="88"/>
  <c r="BP64" i="88"/>
  <c r="BO64" i="88"/>
  <c r="AY64" i="88" s="1"/>
  <c r="AT64" i="88"/>
  <c r="AO64" i="88"/>
  <c r="AJ64" i="88"/>
  <c r="AE64" i="88"/>
  <c r="Z64" i="88"/>
  <c r="U64" i="88"/>
  <c r="P64" i="88"/>
  <c r="K64" i="88"/>
  <c r="DA63" i="88"/>
  <c r="CZ63" i="88"/>
  <c r="CY63" i="88"/>
  <c r="CX63" i="88"/>
  <c r="CV63" i="88"/>
  <c r="CU63" i="88"/>
  <c r="CT63" i="88"/>
  <c r="CS63" i="88"/>
  <c r="CQ63" i="88"/>
  <c r="CP63" i="88"/>
  <c r="CO63" i="88"/>
  <c r="CN63" i="88"/>
  <c r="CL63" i="88"/>
  <c r="CK63" i="88"/>
  <c r="CJ63" i="88"/>
  <c r="CI63" i="88"/>
  <c r="CG63" i="88"/>
  <c r="CF63" i="88"/>
  <c r="CE63" i="88"/>
  <c r="CD63" i="88"/>
  <c r="CB63" i="88"/>
  <c r="CA63" i="88"/>
  <c r="BZ63" i="88"/>
  <c r="BY63" i="88"/>
  <c r="BW63" i="88"/>
  <c r="BV63" i="88"/>
  <c r="BU63" i="88"/>
  <c r="BT63" i="88"/>
  <c r="BR63" i="88"/>
  <c r="BQ63" i="88"/>
  <c r="BP63" i="88"/>
  <c r="BO63" i="88"/>
  <c r="AY63" i="88"/>
  <c r="AT63" i="88"/>
  <c r="AO63" i="88"/>
  <c r="AJ63" i="88"/>
  <c r="AE63" i="88"/>
  <c r="Z63" i="88"/>
  <c r="U63" i="88"/>
  <c r="P63" i="88"/>
  <c r="K63" i="88"/>
  <c r="DA62" i="88"/>
  <c r="CZ62" i="88"/>
  <c r="CY62" i="88"/>
  <c r="CX62" i="88"/>
  <c r="CV62" i="88"/>
  <c r="CU62" i="88"/>
  <c r="CT62" i="88"/>
  <c r="CS62" i="88"/>
  <c r="CQ62" i="88"/>
  <c r="CP62" i="88"/>
  <c r="CO62" i="88"/>
  <c r="CN62" i="88"/>
  <c r="CL62" i="88"/>
  <c r="CK62" i="88"/>
  <c r="CJ62" i="88"/>
  <c r="CI62" i="88"/>
  <c r="CG62" i="88"/>
  <c r="CF62" i="88"/>
  <c r="CE62" i="88"/>
  <c r="CD62" i="88"/>
  <c r="CB62" i="88"/>
  <c r="CA62" i="88"/>
  <c r="BZ62" i="88"/>
  <c r="BY62" i="88"/>
  <c r="BW62" i="88"/>
  <c r="BV62" i="88"/>
  <c r="BU62" i="88"/>
  <c r="BT62" i="88"/>
  <c r="BR62" i="88"/>
  <c r="BQ62" i="88"/>
  <c r="BP62" i="88"/>
  <c r="AY62" i="88" s="1"/>
  <c r="BO62" i="88"/>
  <c r="AT62" i="88"/>
  <c r="AO62" i="88"/>
  <c r="AJ62" i="88"/>
  <c r="AE62" i="88"/>
  <c r="Z62" i="88"/>
  <c r="U62" i="88"/>
  <c r="P62" i="88"/>
  <c r="K62" i="88"/>
  <c r="DA61" i="88"/>
  <c r="CZ61" i="88"/>
  <c r="CY61" i="88"/>
  <c r="CX61" i="88"/>
  <c r="CV61" i="88"/>
  <c r="CU61" i="88"/>
  <c r="CT61" i="88"/>
  <c r="CS61" i="88"/>
  <c r="CQ61" i="88"/>
  <c r="CP61" i="88"/>
  <c r="CO61" i="88"/>
  <c r="CN61" i="88"/>
  <c r="CL61" i="88"/>
  <c r="CK61" i="88"/>
  <c r="CJ61" i="88"/>
  <c r="CI61" i="88"/>
  <c r="CG61" i="88"/>
  <c r="CF61" i="88"/>
  <c r="CE61" i="88"/>
  <c r="CD61" i="88"/>
  <c r="CB61" i="88"/>
  <c r="CA61" i="88"/>
  <c r="BZ61" i="88"/>
  <c r="BY61" i="88"/>
  <c r="BW61" i="88"/>
  <c r="BV61" i="88"/>
  <c r="BU61" i="88"/>
  <c r="BT61" i="88"/>
  <c r="BR61" i="88"/>
  <c r="BQ61" i="88"/>
  <c r="BP61" i="88"/>
  <c r="BO61" i="88"/>
  <c r="AT61" i="88"/>
  <c r="AO61" i="88"/>
  <c r="AJ61" i="88"/>
  <c r="AE61" i="88"/>
  <c r="Z61" i="88"/>
  <c r="U61" i="88"/>
  <c r="P61" i="88"/>
  <c r="K61" i="88"/>
  <c r="DA60" i="88"/>
  <c r="CZ60" i="88"/>
  <c r="CY60" i="88"/>
  <c r="CX60" i="88"/>
  <c r="CV60" i="88"/>
  <c r="CU60" i="88"/>
  <c r="CT60" i="88"/>
  <c r="CS60" i="88"/>
  <c r="CQ60" i="88"/>
  <c r="CP60" i="88"/>
  <c r="CO60" i="88"/>
  <c r="CN60" i="88"/>
  <c r="CL60" i="88"/>
  <c r="CK60" i="88"/>
  <c r="CJ60" i="88"/>
  <c r="CI60" i="88"/>
  <c r="CG60" i="88"/>
  <c r="CF60" i="88"/>
  <c r="CE60" i="88"/>
  <c r="CD60" i="88"/>
  <c r="CB60" i="88"/>
  <c r="CA60" i="88"/>
  <c r="BZ60" i="88"/>
  <c r="BY60" i="88"/>
  <c r="BW60" i="88"/>
  <c r="BV60" i="88"/>
  <c r="BU60" i="88"/>
  <c r="BT60" i="88"/>
  <c r="BR60" i="88"/>
  <c r="BQ60" i="88"/>
  <c r="BP60" i="88"/>
  <c r="BO60" i="88"/>
  <c r="AT60" i="88"/>
  <c r="AO60" i="88"/>
  <c r="AJ60" i="88"/>
  <c r="AE60" i="88"/>
  <c r="Z60" i="88"/>
  <c r="U60" i="88"/>
  <c r="P60" i="88"/>
  <c r="K60" i="88"/>
  <c r="DA59" i="88"/>
  <c r="CZ59" i="88"/>
  <c r="CY59" i="88"/>
  <c r="CX59" i="88"/>
  <c r="CV59" i="88"/>
  <c r="CU59" i="88"/>
  <c r="CT59" i="88"/>
  <c r="CS59" i="88"/>
  <c r="CQ59" i="88"/>
  <c r="CP59" i="88"/>
  <c r="CO59" i="88"/>
  <c r="CN59" i="88"/>
  <c r="CL59" i="88"/>
  <c r="CK59" i="88"/>
  <c r="CJ59" i="88"/>
  <c r="CI59" i="88"/>
  <c r="CG59" i="88"/>
  <c r="CF59" i="88"/>
  <c r="CE59" i="88"/>
  <c r="CD59" i="88"/>
  <c r="CB59" i="88"/>
  <c r="CA59" i="88"/>
  <c r="BZ59" i="88"/>
  <c r="BY59" i="88"/>
  <c r="BW59" i="88"/>
  <c r="BV59" i="88"/>
  <c r="BU59" i="88"/>
  <c r="BT59" i="88"/>
  <c r="BR59" i="88"/>
  <c r="AY59" i="88" s="1"/>
  <c r="BQ59" i="88"/>
  <c r="BP59" i="88"/>
  <c r="BO59" i="88"/>
  <c r="AT59" i="88"/>
  <c r="AO59" i="88"/>
  <c r="AJ59" i="88"/>
  <c r="AE59" i="88"/>
  <c r="Z59" i="88"/>
  <c r="U59" i="88"/>
  <c r="P59" i="88"/>
  <c r="K59" i="88"/>
  <c r="DA58" i="88"/>
  <c r="CZ58" i="88"/>
  <c r="CY58" i="88"/>
  <c r="CX58" i="88"/>
  <c r="CV58" i="88"/>
  <c r="CU58" i="88"/>
  <c r="CT58" i="88"/>
  <c r="CS58" i="88"/>
  <c r="CQ58" i="88"/>
  <c r="CP58" i="88"/>
  <c r="CO58" i="88"/>
  <c r="CN58" i="88"/>
  <c r="CL58" i="88"/>
  <c r="CK58" i="88"/>
  <c r="CJ58" i="88"/>
  <c r="CI58" i="88"/>
  <c r="CG58" i="88"/>
  <c r="CF58" i="88"/>
  <c r="CE58" i="88"/>
  <c r="CD58" i="88"/>
  <c r="CB58" i="88"/>
  <c r="CA58" i="88"/>
  <c r="BZ58" i="88"/>
  <c r="BY58" i="88"/>
  <c r="BW58" i="88"/>
  <c r="BV58" i="88"/>
  <c r="BU58" i="88"/>
  <c r="BT58" i="88"/>
  <c r="BR58" i="88"/>
  <c r="BQ58" i="88"/>
  <c r="AY58" i="88" s="1"/>
  <c r="BP58" i="88"/>
  <c r="BO58" i="88"/>
  <c r="AT58" i="88"/>
  <c r="AO58" i="88"/>
  <c r="AJ58" i="88"/>
  <c r="AE58" i="88"/>
  <c r="Z58" i="88"/>
  <c r="U58" i="88"/>
  <c r="P58" i="88"/>
  <c r="K58" i="88"/>
  <c r="DA57" i="88"/>
  <c r="CZ57" i="88"/>
  <c r="CY57" i="88"/>
  <c r="CX57" i="88"/>
  <c r="CV57" i="88"/>
  <c r="CU57" i="88"/>
  <c r="CT57" i="88"/>
  <c r="CS57" i="88"/>
  <c r="CQ57" i="88"/>
  <c r="CP57" i="88"/>
  <c r="CO57" i="88"/>
  <c r="CN57" i="88"/>
  <c r="CL57" i="88"/>
  <c r="CK57" i="88"/>
  <c r="CJ57" i="88"/>
  <c r="CI57" i="88"/>
  <c r="CG57" i="88"/>
  <c r="CF57" i="88"/>
  <c r="CE57" i="88"/>
  <c r="CD57" i="88"/>
  <c r="CB57" i="88"/>
  <c r="CA57" i="88"/>
  <c r="BZ57" i="88"/>
  <c r="BY57" i="88"/>
  <c r="BW57" i="88"/>
  <c r="BV57" i="88"/>
  <c r="BU57" i="88"/>
  <c r="BT57" i="88"/>
  <c r="BR57" i="88"/>
  <c r="BQ57" i="88"/>
  <c r="BP57" i="88"/>
  <c r="BO57" i="88"/>
  <c r="AY57" i="88" s="1"/>
  <c r="AT57" i="88"/>
  <c r="AO57" i="88"/>
  <c r="AJ57" i="88"/>
  <c r="AE57" i="88"/>
  <c r="Z57" i="88"/>
  <c r="U57" i="88"/>
  <c r="P57" i="88"/>
  <c r="K57" i="88"/>
  <c r="DA56" i="88"/>
  <c r="CZ56" i="88"/>
  <c r="CY56" i="88"/>
  <c r="CX56" i="88"/>
  <c r="CV56" i="88"/>
  <c r="CU56" i="88"/>
  <c r="CT56" i="88"/>
  <c r="CS56" i="88"/>
  <c r="CQ56" i="88"/>
  <c r="CP56" i="88"/>
  <c r="CO56" i="88"/>
  <c r="CN56" i="88"/>
  <c r="CL56" i="88"/>
  <c r="CK56" i="88"/>
  <c r="CJ56" i="88"/>
  <c r="CI56" i="88"/>
  <c r="CG56" i="88"/>
  <c r="CF56" i="88"/>
  <c r="CE56" i="88"/>
  <c r="CD56" i="88"/>
  <c r="CB56" i="88"/>
  <c r="CA56" i="88"/>
  <c r="BZ56" i="88"/>
  <c r="BY56" i="88"/>
  <c r="BW56" i="88"/>
  <c r="BV56" i="88"/>
  <c r="BU56" i="88"/>
  <c r="BT56" i="88"/>
  <c r="BR56" i="88"/>
  <c r="BQ56" i="88"/>
  <c r="BP56" i="88"/>
  <c r="BO56" i="88"/>
  <c r="AY56" i="88" s="1"/>
  <c r="AT56" i="88"/>
  <c r="AO56" i="88"/>
  <c r="AJ56" i="88"/>
  <c r="AE56" i="88"/>
  <c r="Z56" i="88"/>
  <c r="U56" i="88"/>
  <c r="P56" i="88"/>
  <c r="K56" i="88"/>
  <c r="DA55" i="88"/>
  <c r="CZ55" i="88"/>
  <c r="CY55" i="88"/>
  <c r="CX55" i="88"/>
  <c r="CV55" i="88"/>
  <c r="CU55" i="88"/>
  <c r="CT55" i="88"/>
  <c r="CS55" i="88"/>
  <c r="CQ55" i="88"/>
  <c r="CP55" i="88"/>
  <c r="CO55" i="88"/>
  <c r="CN55" i="88"/>
  <c r="CL55" i="88"/>
  <c r="CK55" i="88"/>
  <c r="CJ55" i="88"/>
  <c r="CI55" i="88"/>
  <c r="CG55" i="88"/>
  <c r="CF55" i="88"/>
  <c r="CE55" i="88"/>
  <c r="CD55" i="88"/>
  <c r="CB55" i="88"/>
  <c r="CA55" i="88"/>
  <c r="BZ55" i="88"/>
  <c r="BY55" i="88"/>
  <c r="BW55" i="88"/>
  <c r="BV55" i="88"/>
  <c r="BU55" i="88"/>
  <c r="BT55" i="88"/>
  <c r="BR55" i="88"/>
  <c r="BQ55" i="88"/>
  <c r="BP55" i="88"/>
  <c r="BO55" i="88"/>
  <c r="AY55" i="88"/>
  <c r="AT55" i="88"/>
  <c r="AO55" i="88"/>
  <c r="AJ55" i="88"/>
  <c r="AE55" i="88"/>
  <c r="Z55" i="88"/>
  <c r="U55" i="88"/>
  <c r="P55" i="88"/>
  <c r="K55" i="88"/>
  <c r="DA54" i="88"/>
  <c r="CZ54" i="88"/>
  <c r="CY54" i="88"/>
  <c r="CX54" i="88"/>
  <c r="CV54" i="88"/>
  <c r="CU54" i="88"/>
  <c r="CT54" i="88"/>
  <c r="CS54" i="88"/>
  <c r="CQ54" i="88"/>
  <c r="CP54" i="88"/>
  <c r="CO54" i="88"/>
  <c r="CN54" i="88"/>
  <c r="CL54" i="88"/>
  <c r="CK54" i="88"/>
  <c r="CJ54" i="88"/>
  <c r="CI54" i="88"/>
  <c r="CG54" i="88"/>
  <c r="CF54" i="88"/>
  <c r="CE54" i="88"/>
  <c r="CD54" i="88"/>
  <c r="CB54" i="88"/>
  <c r="CA54" i="88"/>
  <c r="BZ54" i="88"/>
  <c r="BY54" i="88"/>
  <c r="BW54" i="88"/>
  <c r="BV54" i="88"/>
  <c r="BU54" i="88"/>
  <c r="BT54" i="88"/>
  <c r="BR54" i="88"/>
  <c r="BQ54" i="88"/>
  <c r="BP54" i="88"/>
  <c r="AY54" i="88" s="1"/>
  <c r="BO54" i="88"/>
  <c r="AT54" i="88"/>
  <c r="AO54" i="88"/>
  <c r="AJ54" i="88"/>
  <c r="AE54" i="88"/>
  <c r="Z54" i="88"/>
  <c r="U54" i="88"/>
  <c r="P54" i="88"/>
  <c r="K54" i="88"/>
  <c r="DA53" i="88"/>
  <c r="CZ53" i="88"/>
  <c r="CY53" i="88"/>
  <c r="CX53" i="88"/>
  <c r="CV53" i="88"/>
  <c r="CU53" i="88"/>
  <c r="CT53" i="88"/>
  <c r="CS53" i="88"/>
  <c r="CQ53" i="88"/>
  <c r="CP53" i="88"/>
  <c r="CO53" i="88"/>
  <c r="CN53" i="88"/>
  <c r="CL53" i="88"/>
  <c r="CK53" i="88"/>
  <c r="CJ53" i="88"/>
  <c r="CI53" i="88"/>
  <c r="CG53" i="88"/>
  <c r="CF53" i="88"/>
  <c r="CE53" i="88"/>
  <c r="CD53" i="88"/>
  <c r="CB53" i="88"/>
  <c r="CA53" i="88"/>
  <c r="BZ53" i="88"/>
  <c r="BY53" i="88"/>
  <c r="BW53" i="88"/>
  <c r="BV53" i="88"/>
  <c r="BU53" i="88"/>
  <c r="BT53" i="88"/>
  <c r="BR53" i="88"/>
  <c r="BQ53" i="88"/>
  <c r="BP53" i="88"/>
  <c r="BO53" i="88"/>
  <c r="AT53" i="88"/>
  <c r="AO53" i="88"/>
  <c r="AJ53" i="88"/>
  <c r="AE53" i="88"/>
  <c r="Z53" i="88"/>
  <c r="U53" i="88"/>
  <c r="P53" i="88"/>
  <c r="K53" i="88"/>
  <c r="DA52" i="88"/>
  <c r="CZ52" i="88"/>
  <c r="CY52" i="88"/>
  <c r="CX52" i="88"/>
  <c r="CV52" i="88"/>
  <c r="CU52" i="88"/>
  <c r="CT52" i="88"/>
  <c r="CS52" i="88"/>
  <c r="CQ52" i="88"/>
  <c r="CP52" i="88"/>
  <c r="CO52" i="88"/>
  <c r="CN52" i="88"/>
  <c r="CL52" i="88"/>
  <c r="CK52" i="88"/>
  <c r="CJ52" i="88"/>
  <c r="CI52" i="88"/>
  <c r="CG52" i="88"/>
  <c r="CF52" i="88"/>
  <c r="CE52" i="88"/>
  <c r="CD52" i="88"/>
  <c r="CB52" i="88"/>
  <c r="CA52" i="88"/>
  <c r="BZ52" i="88"/>
  <c r="BY52" i="88"/>
  <c r="BW52" i="88"/>
  <c r="BV52" i="88"/>
  <c r="BU52" i="88"/>
  <c r="BT52" i="88"/>
  <c r="BR52" i="88"/>
  <c r="BQ52" i="88"/>
  <c r="BP52" i="88"/>
  <c r="BO52" i="88"/>
  <c r="BB52" i="88"/>
  <c r="BB53" i="88" s="1"/>
  <c r="BB54" i="88" s="1"/>
  <c r="BB55" i="88" s="1"/>
  <c r="BB56" i="88" s="1"/>
  <c r="BB57" i="88" s="1"/>
  <c r="BB58" i="88" s="1"/>
  <c r="BB59" i="88" s="1"/>
  <c r="BB60" i="88" s="1"/>
  <c r="BB61" i="88" s="1"/>
  <c r="BB62" i="88" s="1"/>
  <c r="BB63" i="88" s="1"/>
  <c r="BB64" i="88" s="1"/>
  <c r="BB65" i="88" s="1"/>
  <c r="BB66" i="88" s="1"/>
  <c r="BB67" i="88" s="1"/>
  <c r="BB68" i="88" s="1"/>
  <c r="BB69" i="88" s="1"/>
  <c r="BB70" i="88" s="1"/>
  <c r="BB71" i="88" s="1"/>
  <c r="BB72" i="88" s="1"/>
  <c r="BB73" i="88" s="1"/>
  <c r="BB74" i="88" s="1"/>
  <c r="BB75" i="88" s="1"/>
  <c r="BB76" i="88" s="1"/>
  <c r="BB77" i="88" s="1"/>
  <c r="BB78" i="88" s="1"/>
  <c r="BB79" i="88" s="1"/>
  <c r="BB80" i="88" s="1"/>
  <c r="BB81" i="88" s="1"/>
  <c r="BB82" i="88" s="1"/>
  <c r="BB83" i="88" s="1"/>
  <c r="BB84" i="88" s="1"/>
  <c r="BB85" i="88" s="1"/>
  <c r="BB86" i="88" s="1"/>
  <c r="BB87" i="88" s="1"/>
  <c r="BB88" i="88" s="1"/>
  <c r="AT52" i="88"/>
  <c r="AO52" i="88"/>
  <c r="AJ52" i="88"/>
  <c r="AE52" i="88"/>
  <c r="Z52" i="88"/>
  <c r="U52" i="88"/>
  <c r="P52" i="88"/>
  <c r="K52" i="88"/>
  <c r="DA51" i="88"/>
  <c r="CZ51" i="88"/>
  <c r="CY51" i="88"/>
  <c r="CX51" i="88"/>
  <c r="CV51" i="88"/>
  <c r="CU51" i="88"/>
  <c r="CT51" i="88"/>
  <c r="CS51" i="88"/>
  <c r="CQ51" i="88"/>
  <c r="CP51" i="88"/>
  <c r="CO51" i="88"/>
  <c r="CN51" i="88"/>
  <c r="CL51" i="88"/>
  <c r="CK51" i="88"/>
  <c r="CJ51" i="88"/>
  <c r="CI51" i="88"/>
  <c r="CG51" i="88"/>
  <c r="CF51" i="88"/>
  <c r="CE51" i="88"/>
  <c r="CD51" i="88"/>
  <c r="CB51" i="88"/>
  <c r="CA51" i="88"/>
  <c r="BZ51" i="88"/>
  <c r="BY51" i="88"/>
  <c r="BW51" i="88"/>
  <c r="BV51" i="88"/>
  <c r="BU51" i="88"/>
  <c r="BT51" i="88"/>
  <c r="BR51" i="88"/>
  <c r="AY51" i="88" s="1"/>
  <c r="BQ51" i="88"/>
  <c r="BP51" i="88"/>
  <c r="BO51" i="88"/>
  <c r="BB51" i="88"/>
  <c r="AT51" i="88"/>
  <c r="AO51" i="88"/>
  <c r="AJ51" i="88"/>
  <c r="AE51" i="88"/>
  <c r="Z51" i="88"/>
  <c r="U51" i="88"/>
  <c r="P51" i="88"/>
  <c r="K51" i="88"/>
  <c r="B51" i="88"/>
  <c r="B52" i="88" s="1"/>
  <c r="B53" i="88" s="1"/>
  <c r="B54" i="88" s="1"/>
  <c r="B55" i="88" s="1"/>
  <c r="B56" i="88" s="1"/>
  <c r="B57" i="88" s="1"/>
  <c r="B58" i="88" s="1"/>
  <c r="B59" i="88" s="1"/>
  <c r="B60" i="88" s="1"/>
  <c r="B61" i="88" s="1"/>
  <c r="B62" i="88" s="1"/>
  <c r="B63" i="88" s="1"/>
  <c r="B64" i="88" s="1"/>
  <c r="B65" i="88" s="1"/>
  <c r="B66" i="88" s="1"/>
  <c r="B67" i="88" s="1"/>
  <c r="B68" i="88" s="1"/>
  <c r="B69" i="88" s="1"/>
  <c r="B70" i="88" s="1"/>
  <c r="B71" i="88" s="1"/>
  <c r="B72" i="88" s="1"/>
  <c r="B73" i="88" s="1"/>
  <c r="B74" i="88" s="1"/>
  <c r="B75" i="88" s="1"/>
  <c r="B76" i="88" s="1"/>
  <c r="B77" i="88" s="1"/>
  <c r="B78" i="88" s="1"/>
  <c r="B79" i="88" s="1"/>
  <c r="B80" i="88" s="1"/>
  <c r="B81" i="88" s="1"/>
  <c r="B82" i="88" s="1"/>
  <c r="B83" i="88" s="1"/>
  <c r="B84" i="88" s="1"/>
  <c r="B85" i="88" s="1"/>
  <c r="B86" i="88" s="1"/>
  <c r="B87" i="88" s="1"/>
  <c r="B88" i="88" s="1"/>
  <c r="B126" i="88" s="1"/>
  <c r="DA50" i="88"/>
  <c r="CZ50" i="88"/>
  <c r="CY50" i="88"/>
  <c r="CX50" i="88"/>
  <c r="CV50" i="88"/>
  <c r="CU50" i="88"/>
  <c r="CT50" i="88"/>
  <c r="CS50" i="88"/>
  <c r="CQ50" i="88"/>
  <c r="CP50" i="88"/>
  <c r="CO50" i="88"/>
  <c r="CN50" i="88"/>
  <c r="CL50" i="88"/>
  <c r="CK50" i="88"/>
  <c r="CJ50" i="88"/>
  <c r="CI50" i="88"/>
  <c r="CG50" i="88"/>
  <c r="CF50" i="88"/>
  <c r="CE50" i="88"/>
  <c r="CD50" i="88"/>
  <c r="CB50" i="88"/>
  <c r="CA50" i="88"/>
  <c r="BZ50" i="88"/>
  <c r="BY50" i="88"/>
  <c r="BW50" i="88"/>
  <c r="BV50" i="88"/>
  <c r="BU50" i="88"/>
  <c r="BT50" i="88"/>
  <c r="BR50" i="88"/>
  <c r="BQ50" i="88"/>
  <c r="BP50" i="88"/>
  <c r="BO50" i="88"/>
  <c r="AY50" i="88" s="1"/>
  <c r="AT50" i="88"/>
  <c r="AO50" i="88"/>
  <c r="AJ50" i="88"/>
  <c r="AE50" i="88"/>
  <c r="Z50" i="88"/>
  <c r="U50" i="88"/>
  <c r="P50" i="88"/>
  <c r="K50" i="88"/>
  <c r="AS47" i="88"/>
  <c r="AR47" i="88"/>
  <c r="AQ47" i="88"/>
  <c r="AP47" i="88"/>
  <c r="AT47" i="88" s="1"/>
  <c r="AN47" i="88"/>
  <c r="AM47" i="88"/>
  <c r="AL47" i="88"/>
  <c r="AK47" i="88"/>
  <c r="AI47" i="88"/>
  <c r="AH47" i="88"/>
  <c r="AG47" i="88"/>
  <c r="AF47" i="88"/>
  <c r="AD47" i="88"/>
  <c r="AC47" i="88"/>
  <c r="AB47" i="88"/>
  <c r="AA47" i="88"/>
  <c r="AE47" i="88" s="1"/>
  <c r="Y47" i="88"/>
  <c r="X47" i="88"/>
  <c r="W47" i="88"/>
  <c r="V47" i="88"/>
  <c r="Z47" i="88" s="1"/>
  <c r="T47" i="88"/>
  <c r="S47" i="88"/>
  <c r="R47" i="88"/>
  <c r="Q47" i="88"/>
  <c r="U47" i="88" s="1"/>
  <c r="O47" i="88"/>
  <c r="N47" i="88"/>
  <c r="M47" i="88"/>
  <c r="L47" i="88"/>
  <c r="J47" i="88"/>
  <c r="I47" i="88"/>
  <c r="H47" i="88"/>
  <c r="G47" i="88"/>
  <c r="K47" i="88" s="1"/>
  <c r="DA46" i="88"/>
  <c r="CZ46" i="88"/>
  <c r="CY46" i="88"/>
  <c r="CX46" i="88"/>
  <c r="CV46" i="88"/>
  <c r="CU46" i="88"/>
  <c r="CT46" i="88"/>
  <c r="CS46" i="88"/>
  <c r="CQ46" i="88"/>
  <c r="CP46" i="88"/>
  <c r="CO46" i="88"/>
  <c r="CN46" i="88"/>
  <c r="CL46" i="88"/>
  <c r="CK46" i="88"/>
  <c r="CJ46" i="88"/>
  <c r="CI46" i="88"/>
  <c r="CG46" i="88"/>
  <c r="CF46" i="88"/>
  <c r="CE46" i="88"/>
  <c r="CD46" i="88"/>
  <c r="CB46" i="88"/>
  <c r="CA46" i="88"/>
  <c r="BZ46" i="88"/>
  <c r="BY46" i="88"/>
  <c r="BW46" i="88"/>
  <c r="BV46" i="88"/>
  <c r="BU46" i="88"/>
  <c r="BT46" i="88"/>
  <c r="BR46" i="88"/>
  <c r="BQ46" i="88"/>
  <c r="BP46" i="88"/>
  <c r="BO46" i="88"/>
  <c r="AT46" i="88"/>
  <c r="AO46" i="88"/>
  <c r="AJ46" i="88"/>
  <c r="AE46" i="88"/>
  <c r="Z46" i="88"/>
  <c r="U46" i="88"/>
  <c r="BM46" i="88" s="1"/>
  <c r="P46" i="88"/>
  <c r="K46" i="88"/>
  <c r="DA45" i="88"/>
  <c r="CZ45" i="88"/>
  <c r="CY45" i="88"/>
  <c r="CX45" i="88"/>
  <c r="CV45" i="88"/>
  <c r="CU45" i="88"/>
  <c r="CT45" i="88"/>
  <c r="CS45" i="88"/>
  <c r="CQ45" i="88"/>
  <c r="CP45" i="88"/>
  <c r="CO45" i="88"/>
  <c r="CN45" i="88"/>
  <c r="CL45" i="88"/>
  <c r="CK45" i="88"/>
  <c r="CJ45" i="88"/>
  <c r="CI45" i="88"/>
  <c r="CG45" i="88"/>
  <c r="CF45" i="88"/>
  <c r="CE45" i="88"/>
  <c r="CD45" i="88"/>
  <c r="CB45" i="88"/>
  <c r="CA45" i="88"/>
  <c r="BZ45" i="88"/>
  <c r="BY45" i="88"/>
  <c r="BW45" i="88"/>
  <c r="BV45" i="88"/>
  <c r="BU45" i="88"/>
  <c r="BT45" i="88"/>
  <c r="BR45" i="88"/>
  <c r="BQ45" i="88"/>
  <c r="BP45" i="88"/>
  <c r="BO45" i="88"/>
  <c r="AT45" i="88"/>
  <c r="AO45" i="88"/>
  <c r="AJ45" i="88"/>
  <c r="AE45" i="88"/>
  <c r="Z45" i="88"/>
  <c r="U45" i="88"/>
  <c r="P45" i="88"/>
  <c r="BM45" i="88" s="1"/>
  <c r="K45" i="88"/>
  <c r="DA44" i="88"/>
  <c r="CZ44" i="88"/>
  <c r="CY44" i="88"/>
  <c r="CX44" i="88"/>
  <c r="CV44" i="88"/>
  <c r="CU44" i="88"/>
  <c r="CT44" i="88"/>
  <c r="CS44" i="88"/>
  <c r="CQ44" i="88"/>
  <c r="CP44" i="88"/>
  <c r="CO44" i="88"/>
  <c r="CN44" i="88"/>
  <c r="CL44" i="88"/>
  <c r="CK44" i="88"/>
  <c r="CJ44" i="88"/>
  <c r="CI44" i="88"/>
  <c r="CG44" i="88"/>
  <c r="CF44" i="88"/>
  <c r="CE44" i="88"/>
  <c r="CD44" i="88"/>
  <c r="CB44" i="88"/>
  <c r="CA44" i="88"/>
  <c r="BZ44" i="88"/>
  <c r="BY44" i="88"/>
  <c r="BW44" i="88"/>
  <c r="BV44" i="88"/>
  <c r="BU44" i="88"/>
  <c r="BT44" i="88"/>
  <c r="BR44" i="88"/>
  <c r="BQ44" i="88"/>
  <c r="BP44" i="88"/>
  <c r="BO44" i="88"/>
  <c r="AT44" i="88"/>
  <c r="AO44" i="88"/>
  <c r="AJ44" i="88"/>
  <c r="AE44" i="88"/>
  <c r="Z44" i="88"/>
  <c r="U44" i="88"/>
  <c r="P44" i="88"/>
  <c r="K44" i="88"/>
  <c r="DA43" i="88"/>
  <c r="CZ43" i="88"/>
  <c r="CY43" i="88"/>
  <c r="CX43" i="88"/>
  <c r="CV43" i="88"/>
  <c r="CU43" i="88"/>
  <c r="CT43" i="88"/>
  <c r="CS43" i="88"/>
  <c r="CQ43" i="88"/>
  <c r="CP43" i="88"/>
  <c r="CO43" i="88"/>
  <c r="CN43" i="88"/>
  <c r="CL43" i="88"/>
  <c r="CK43" i="88"/>
  <c r="CJ43" i="88"/>
  <c r="CI43" i="88"/>
  <c r="CG43" i="88"/>
  <c r="CF43" i="88"/>
  <c r="CE43" i="88"/>
  <c r="CD43" i="88"/>
  <c r="CB43" i="88"/>
  <c r="CA43" i="88"/>
  <c r="BZ43" i="88"/>
  <c r="BY43" i="88"/>
  <c r="BW43" i="88"/>
  <c r="BV43" i="88"/>
  <c r="BU43" i="88"/>
  <c r="BT43" i="88"/>
  <c r="BR43" i="88"/>
  <c r="BQ43" i="88"/>
  <c r="BP43" i="88"/>
  <c r="BO43" i="88"/>
  <c r="AT43" i="88"/>
  <c r="AO43" i="88"/>
  <c r="AJ43" i="88"/>
  <c r="AE43" i="88"/>
  <c r="Z43" i="88"/>
  <c r="U43" i="88"/>
  <c r="P43" i="88"/>
  <c r="K43" i="88"/>
  <c r="DA42" i="88"/>
  <c r="CZ42" i="88"/>
  <c r="CY42" i="88"/>
  <c r="CX42" i="88"/>
  <c r="CV42" i="88"/>
  <c r="CU42" i="88"/>
  <c r="CT42" i="88"/>
  <c r="CS42" i="88"/>
  <c r="CQ42" i="88"/>
  <c r="CP42" i="88"/>
  <c r="CO42" i="88"/>
  <c r="CN42" i="88"/>
  <c r="CL42" i="88"/>
  <c r="CK42" i="88"/>
  <c r="CJ42" i="88"/>
  <c r="CI42" i="88"/>
  <c r="CG42" i="88"/>
  <c r="CF42" i="88"/>
  <c r="CE42" i="88"/>
  <c r="CD42" i="88"/>
  <c r="CB42" i="88"/>
  <c r="CA42" i="88"/>
  <c r="BZ42" i="88"/>
  <c r="BY42" i="88"/>
  <c r="BW42" i="88"/>
  <c r="BV42" i="88"/>
  <c r="BU42" i="88"/>
  <c r="BT42" i="88"/>
  <c r="BR42" i="88"/>
  <c r="BQ42" i="88"/>
  <c r="BP42" i="88"/>
  <c r="BO42" i="88"/>
  <c r="AT42" i="88"/>
  <c r="AO42" i="88"/>
  <c r="AJ42" i="88"/>
  <c r="AE42" i="88"/>
  <c r="Z42" i="88"/>
  <c r="BM42" i="88" s="1"/>
  <c r="U42" i="88"/>
  <c r="P42" i="88"/>
  <c r="K42" i="88"/>
  <c r="DA41" i="88"/>
  <c r="CZ41" i="88"/>
  <c r="CY41" i="88"/>
  <c r="CX41" i="88"/>
  <c r="CV41" i="88"/>
  <c r="CU41" i="88"/>
  <c r="CT41" i="88"/>
  <c r="CS41" i="88"/>
  <c r="CQ41" i="88"/>
  <c r="CP41" i="88"/>
  <c r="CO41" i="88"/>
  <c r="CN41" i="88"/>
  <c r="CL41" i="88"/>
  <c r="CK41" i="88"/>
  <c r="CJ41" i="88"/>
  <c r="CI41" i="88"/>
  <c r="CG41" i="88"/>
  <c r="CF41" i="88"/>
  <c r="CE41" i="88"/>
  <c r="CD41" i="88"/>
  <c r="CB41" i="88"/>
  <c r="CA41" i="88"/>
  <c r="BZ41" i="88"/>
  <c r="BY41" i="88"/>
  <c r="BW41" i="88"/>
  <c r="BV41" i="88"/>
  <c r="BU41" i="88"/>
  <c r="BT41" i="88"/>
  <c r="BR41" i="88"/>
  <c r="BQ41" i="88"/>
  <c r="BP41" i="88"/>
  <c r="BO41" i="88"/>
  <c r="BM41" i="88"/>
  <c r="AT41" i="88"/>
  <c r="AO41" i="88"/>
  <c r="AJ41" i="88"/>
  <c r="AE41" i="88"/>
  <c r="Z41" i="88"/>
  <c r="U41" i="88"/>
  <c r="P41" i="88"/>
  <c r="K41" i="88"/>
  <c r="DA40" i="88"/>
  <c r="CZ40" i="88"/>
  <c r="CY40" i="88"/>
  <c r="CX40" i="88"/>
  <c r="CV40" i="88"/>
  <c r="CU40" i="88"/>
  <c r="CT40" i="88"/>
  <c r="CS40" i="88"/>
  <c r="CQ40" i="88"/>
  <c r="CP40" i="88"/>
  <c r="CO40" i="88"/>
  <c r="CN40" i="88"/>
  <c r="CL40" i="88"/>
  <c r="CK40" i="88"/>
  <c r="CJ40" i="88"/>
  <c r="CI40" i="88"/>
  <c r="CG40" i="88"/>
  <c r="CF40" i="88"/>
  <c r="CE40" i="88"/>
  <c r="CD40" i="88"/>
  <c r="CB40" i="88"/>
  <c r="CA40" i="88"/>
  <c r="BZ40" i="88"/>
  <c r="BY40" i="88"/>
  <c r="BW40" i="88"/>
  <c r="BV40" i="88"/>
  <c r="BU40" i="88"/>
  <c r="BT40" i="88"/>
  <c r="BR40" i="88"/>
  <c r="BQ40" i="88"/>
  <c r="BP40" i="88"/>
  <c r="BO40" i="88"/>
  <c r="AT40" i="88"/>
  <c r="AO40" i="88"/>
  <c r="AJ40" i="88"/>
  <c r="AE40" i="88"/>
  <c r="Z40" i="88"/>
  <c r="U40" i="88"/>
  <c r="P40" i="88"/>
  <c r="BM40" i="88" s="1"/>
  <c r="K40" i="88"/>
  <c r="DA39" i="88"/>
  <c r="CZ39" i="88"/>
  <c r="CY39" i="88"/>
  <c r="CX39" i="88"/>
  <c r="CV39" i="88"/>
  <c r="CU39" i="88"/>
  <c r="CT39" i="88"/>
  <c r="CS39" i="88"/>
  <c r="CQ39" i="88"/>
  <c r="CP39" i="88"/>
  <c r="CO39" i="88"/>
  <c r="CN39" i="88"/>
  <c r="CL39" i="88"/>
  <c r="CK39" i="88"/>
  <c r="CJ39" i="88"/>
  <c r="CI39" i="88"/>
  <c r="CG39" i="88"/>
  <c r="CF39" i="88"/>
  <c r="CE39" i="88"/>
  <c r="CD39" i="88"/>
  <c r="CB39" i="88"/>
  <c r="CA39" i="88"/>
  <c r="BZ39" i="88"/>
  <c r="BY39" i="88"/>
  <c r="BW39" i="88"/>
  <c r="BV39" i="88"/>
  <c r="BU39" i="88"/>
  <c r="BT39" i="88"/>
  <c r="BR39" i="88"/>
  <c r="BQ39" i="88"/>
  <c r="BP39" i="88"/>
  <c r="BO39" i="88"/>
  <c r="BM39" i="88"/>
  <c r="AT39" i="88"/>
  <c r="AO39" i="88"/>
  <c r="AJ39" i="88"/>
  <c r="AE39" i="88"/>
  <c r="Z39" i="88"/>
  <c r="U39" i="88"/>
  <c r="P39" i="88"/>
  <c r="K39" i="88"/>
  <c r="DA38" i="88"/>
  <c r="CZ38" i="88"/>
  <c r="CY38" i="88"/>
  <c r="CX38" i="88"/>
  <c r="CV38" i="88"/>
  <c r="CU38" i="88"/>
  <c r="CT38" i="88"/>
  <c r="CS38" i="88"/>
  <c r="CQ38" i="88"/>
  <c r="CP38" i="88"/>
  <c r="CO38" i="88"/>
  <c r="CN38" i="88"/>
  <c r="CL38" i="88"/>
  <c r="CK38" i="88"/>
  <c r="CJ38" i="88"/>
  <c r="CI38" i="88"/>
  <c r="CG38" i="88"/>
  <c r="CF38" i="88"/>
  <c r="CE38" i="88"/>
  <c r="CD38" i="88"/>
  <c r="CB38" i="88"/>
  <c r="CA38" i="88"/>
  <c r="BZ38" i="88"/>
  <c r="BY38" i="88"/>
  <c r="BW38" i="88"/>
  <c r="BV38" i="88"/>
  <c r="BU38" i="88"/>
  <c r="BT38" i="88"/>
  <c r="BR38" i="88"/>
  <c r="BQ38" i="88"/>
  <c r="BP38" i="88"/>
  <c r="BO38" i="88"/>
  <c r="AT38" i="88"/>
  <c r="AO38" i="88"/>
  <c r="AJ38" i="88"/>
  <c r="AE38" i="88"/>
  <c r="Z38" i="88"/>
  <c r="U38" i="88"/>
  <c r="P38" i="88"/>
  <c r="BM38" i="88" s="1"/>
  <c r="K38" i="88"/>
  <c r="DA37" i="88"/>
  <c r="CZ37" i="88"/>
  <c r="CY37" i="88"/>
  <c r="CX37" i="88"/>
  <c r="CV37" i="88"/>
  <c r="CU37" i="88"/>
  <c r="CT37" i="88"/>
  <c r="CS37" i="88"/>
  <c r="CQ37" i="88"/>
  <c r="CP37" i="88"/>
  <c r="CO37" i="88"/>
  <c r="CN37" i="88"/>
  <c r="CL37" i="88"/>
  <c r="CK37" i="88"/>
  <c r="CJ37" i="88"/>
  <c r="CI37" i="88"/>
  <c r="CG37" i="88"/>
  <c r="CF37" i="88"/>
  <c r="CE37" i="88"/>
  <c r="CD37" i="88"/>
  <c r="CB37" i="88"/>
  <c r="CA37" i="88"/>
  <c r="BZ37" i="88"/>
  <c r="BY37" i="88"/>
  <c r="BW37" i="88"/>
  <c r="BV37" i="88"/>
  <c r="BU37" i="88"/>
  <c r="BT37" i="88"/>
  <c r="BR37" i="88"/>
  <c r="BQ37" i="88"/>
  <c r="BP37" i="88"/>
  <c r="BO37" i="88"/>
  <c r="BM37" i="88"/>
  <c r="AT37" i="88"/>
  <c r="AO37" i="88"/>
  <c r="AJ37" i="88"/>
  <c r="AE37" i="88"/>
  <c r="Z37" i="88"/>
  <c r="U37" i="88"/>
  <c r="P37" i="88"/>
  <c r="K37" i="88"/>
  <c r="DA36" i="88"/>
  <c r="CZ36" i="88"/>
  <c r="CY36" i="88"/>
  <c r="CX36" i="88"/>
  <c r="CV36" i="88"/>
  <c r="CU36" i="88"/>
  <c r="CT36" i="88"/>
  <c r="CS36" i="88"/>
  <c r="CQ36" i="88"/>
  <c r="CP36" i="88"/>
  <c r="CO36" i="88"/>
  <c r="CN36" i="88"/>
  <c r="CL36" i="88"/>
  <c r="CK36" i="88"/>
  <c r="CJ36" i="88"/>
  <c r="CI36" i="88"/>
  <c r="CG36" i="88"/>
  <c r="CF36" i="88"/>
  <c r="CE36" i="88"/>
  <c r="CD36" i="88"/>
  <c r="CB36" i="88"/>
  <c r="CA36" i="88"/>
  <c r="BZ36" i="88"/>
  <c r="BY36" i="88"/>
  <c r="BW36" i="88"/>
  <c r="BV36" i="88"/>
  <c r="BU36" i="88"/>
  <c r="BT36" i="88"/>
  <c r="BR36" i="88"/>
  <c r="BQ36" i="88"/>
  <c r="BP36" i="88"/>
  <c r="BO36" i="88"/>
  <c r="AT36" i="88"/>
  <c r="AO36" i="88"/>
  <c r="AJ36" i="88"/>
  <c r="AE36" i="88"/>
  <c r="Z36" i="88"/>
  <c r="U36" i="88"/>
  <c r="P36" i="88"/>
  <c r="BM36" i="88" s="1"/>
  <c r="K36" i="88"/>
  <c r="DA35" i="88"/>
  <c r="CZ35" i="88"/>
  <c r="CY35" i="88"/>
  <c r="CX35" i="88"/>
  <c r="CV35" i="88"/>
  <c r="CU35" i="88"/>
  <c r="CT35" i="88"/>
  <c r="CS35" i="88"/>
  <c r="CQ35" i="88"/>
  <c r="CP35" i="88"/>
  <c r="CO35" i="88"/>
  <c r="CN35" i="88"/>
  <c r="CL35" i="88"/>
  <c r="CK35" i="88"/>
  <c r="CJ35" i="88"/>
  <c r="CI35" i="88"/>
  <c r="CG35" i="88"/>
  <c r="CF35" i="88"/>
  <c r="CE35" i="88"/>
  <c r="CD35" i="88"/>
  <c r="CB35" i="88"/>
  <c r="CA35" i="88"/>
  <c r="BZ35" i="88"/>
  <c r="BY35" i="88"/>
  <c r="BW35" i="88"/>
  <c r="BV35" i="88"/>
  <c r="BU35" i="88"/>
  <c r="BT35" i="88"/>
  <c r="BR35" i="88"/>
  <c r="BQ35" i="88"/>
  <c r="BP35" i="88"/>
  <c r="BO35" i="88"/>
  <c r="AT35" i="88"/>
  <c r="AO35" i="88"/>
  <c r="AJ35" i="88"/>
  <c r="AE35" i="88"/>
  <c r="Z35" i="88"/>
  <c r="U35" i="88"/>
  <c r="P35" i="88"/>
  <c r="BM35" i="88" s="1"/>
  <c r="K35" i="88"/>
  <c r="DA34" i="88"/>
  <c r="CZ34" i="88"/>
  <c r="CY34" i="88"/>
  <c r="CX34" i="88"/>
  <c r="CV34" i="88"/>
  <c r="CU34" i="88"/>
  <c r="CT34" i="88"/>
  <c r="CS34" i="88"/>
  <c r="CQ34" i="88"/>
  <c r="CP34" i="88"/>
  <c r="CO34" i="88"/>
  <c r="CN34" i="88"/>
  <c r="CL34" i="88"/>
  <c r="CK34" i="88"/>
  <c r="CJ34" i="88"/>
  <c r="CI34" i="88"/>
  <c r="CG34" i="88"/>
  <c r="CF34" i="88"/>
  <c r="CE34" i="88"/>
  <c r="CD34" i="88"/>
  <c r="CB34" i="88"/>
  <c r="CA34" i="88"/>
  <c r="BZ34" i="88"/>
  <c r="BY34" i="88"/>
  <c r="BW34" i="88"/>
  <c r="BV34" i="88"/>
  <c r="BU34" i="88"/>
  <c r="BT34" i="88"/>
  <c r="BR34" i="88"/>
  <c r="BQ34" i="88"/>
  <c r="BP34" i="88"/>
  <c r="BO34" i="88"/>
  <c r="AT34" i="88"/>
  <c r="AO34" i="88"/>
  <c r="AJ34" i="88"/>
  <c r="AE34" i="88"/>
  <c r="Z34" i="88"/>
  <c r="U34" i="88"/>
  <c r="P34" i="88"/>
  <c r="BM34" i="88" s="1"/>
  <c r="K34" i="88"/>
  <c r="DA33" i="88"/>
  <c r="CZ33" i="88"/>
  <c r="CY33" i="88"/>
  <c r="CX33" i="88"/>
  <c r="CV33" i="88"/>
  <c r="CU33" i="88"/>
  <c r="CT33" i="88"/>
  <c r="CS33" i="88"/>
  <c r="CQ33" i="88"/>
  <c r="CP33" i="88"/>
  <c r="CO33" i="88"/>
  <c r="CN33" i="88"/>
  <c r="CL33" i="88"/>
  <c r="CK33" i="88"/>
  <c r="CJ33" i="88"/>
  <c r="CI33" i="88"/>
  <c r="CG33" i="88"/>
  <c r="CF33" i="88"/>
  <c r="CE33" i="88"/>
  <c r="CD33" i="88"/>
  <c r="CB33" i="88"/>
  <c r="CA33" i="88"/>
  <c r="BZ33" i="88"/>
  <c r="BY33" i="88"/>
  <c r="BW33" i="88"/>
  <c r="BV33" i="88"/>
  <c r="BU33" i="88"/>
  <c r="BT33" i="88"/>
  <c r="BR33" i="88"/>
  <c r="BQ33" i="88"/>
  <c r="BP33" i="88"/>
  <c r="BO33" i="88"/>
  <c r="BM33" i="88"/>
  <c r="AT33" i="88"/>
  <c r="AO33" i="88"/>
  <c r="AJ33" i="88"/>
  <c r="AE33" i="88"/>
  <c r="Z33" i="88"/>
  <c r="U33" i="88"/>
  <c r="P33" i="88"/>
  <c r="K33" i="88"/>
  <c r="DA32" i="88"/>
  <c r="CZ32" i="88"/>
  <c r="CY32" i="88"/>
  <c r="CX32" i="88"/>
  <c r="CV32" i="88"/>
  <c r="CU32" i="88"/>
  <c r="CT32" i="88"/>
  <c r="CS32" i="88"/>
  <c r="CQ32" i="88"/>
  <c r="CP32" i="88"/>
  <c r="CO32" i="88"/>
  <c r="CN32" i="88"/>
  <c r="CL32" i="88"/>
  <c r="CK32" i="88"/>
  <c r="CJ32" i="88"/>
  <c r="CI32" i="88"/>
  <c r="CG32" i="88"/>
  <c r="CF32" i="88"/>
  <c r="CE32" i="88"/>
  <c r="CD32" i="88"/>
  <c r="CB32" i="88"/>
  <c r="CA32" i="88"/>
  <c r="BZ32" i="88"/>
  <c r="BY32" i="88"/>
  <c r="BW32" i="88"/>
  <c r="BV32" i="88"/>
  <c r="BU32" i="88"/>
  <c r="BT32" i="88"/>
  <c r="BR32" i="88"/>
  <c r="BQ32" i="88"/>
  <c r="BP32" i="88"/>
  <c r="BO32" i="88"/>
  <c r="AT32" i="88"/>
  <c r="AO32" i="88"/>
  <c r="AJ32" i="88"/>
  <c r="AE32" i="88"/>
  <c r="Z32" i="88"/>
  <c r="U32" i="88"/>
  <c r="P32" i="88"/>
  <c r="BM32" i="88" s="1"/>
  <c r="K32" i="88"/>
  <c r="DA31" i="88"/>
  <c r="CZ31" i="88"/>
  <c r="CY31" i="88"/>
  <c r="CX31" i="88"/>
  <c r="CV31" i="88"/>
  <c r="CU31" i="88"/>
  <c r="CT31" i="88"/>
  <c r="CS31" i="88"/>
  <c r="CQ31" i="88"/>
  <c r="CP31" i="88"/>
  <c r="CO31" i="88"/>
  <c r="CN31" i="88"/>
  <c r="CL31" i="88"/>
  <c r="CK31" i="88"/>
  <c r="CJ31" i="88"/>
  <c r="CI31" i="88"/>
  <c r="CG31" i="88"/>
  <c r="CF31" i="88"/>
  <c r="CE31" i="88"/>
  <c r="CD31" i="88"/>
  <c r="CB31" i="88"/>
  <c r="CA31" i="88"/>
  <c r="BZ31" i="88"/>
  <c r="BY31" i="88"/>
  <c r="BW31" i="88"/>
  <c r="BV31" i="88"/>
  <c r="BU31" i="88"/>
  <c r="BT31" i="88"/>
  <c r="BR31" i="88"/>
  <c r="AY31" i="88" s="1"/>
  <c r="BQ31" i="88"/>
  <c r="BP31" i="88"/>
  <c r="BO31" i="88"/>
  <c r="AT31" i="88"/>
  <c r="AO31" i="88"/>
  <c r="AJ31" i="88"/>
  <c r="AE31" i="88"/>
  <c r="Z31" i="88"/>
  <c r="U31" i="88"/>
  <c r="P31" i="88"/>
  <c r="K31" i="88"/>
  <c r="DA30" i="88"/>
  <c r="CZ30" i="88"/>
  <c r="CY30" i="88"/>
  <c r="CX30" i="88"/>
  <c r="CV30" i="88"/>
  <c r="CU30" i="88"/>
  <c r="CT30" i="88"/>
  <c r="CS30" i="88"/>
  <c r="CQ30" i="88"/>
  <c r="CP30" i="88"/>
  <c r="CO30" i="88"/>
  <c r="CN30" i="88"/>
  <c r="CL30" i="88"/>
  <c r="CK30" i="88"/>
  <c r="CJ30" i="88"/>
  <c r="CI30" i="88"/>
  <c r="CG30" i="88"/>
  <c r="CF30" i="88"/>
  <c r="CE30" i="88"/>
  <c r="CD30" i="88"/>
  <c r="CB30" i="88"/>
  <c r="CA30" i="88"/>
  <c r="BZ30" i="88"/>
  <c r="BY30" i="88"/>
  <c r="BW30" i="88"/>
  <c r="BV30" i="88"/>
  <c r="BU30" i="88"/>
  <c r="BT30" i="88"/>
  <c r="BR30" i="88"/>
  <c r="BQ30" i="88"/>
  <c r="BP30" i="88"/>
  <c r="AY30" i="88" s="1"/>
  <c r="BO30" i="88"/>
  <c r="AT30" i="88"/>
  <c r="AO30" i="88"/>
  <c r="AJ30" i="88"/>
  <c r="AE30" i="88"/>
  <c r="Z30" i="88"/>
  <c r="U30" i="88"/>
  <c r="P30" i="88"/>
  <c r="K30" i="88"/>
  <c r="DA29" i="88"/>
  <c r="CZ29" i="88"/>
  <c r="CY29" i="88"/>
  <c r="CX29" i="88"/>
  <c r="CV29" i="88"/>
  <c r="CU29" i="88"/>
  <c r="CT29" i="88"/>
  <c r="CS29" i="88"/>
  <c r="CQ29" i="88"/>
  <c r="CP29" i="88"/>
  <c r="CO29" i="88"/>
  <c r="CN29" i="88"/>
  <c r="CL29" i="88"/>
  <c r="CK29" i="88"/>
  <c r="CJ29" i="88"/>
  <c r="CI29" i="88"/>
  <c r="CG29" i="88"/>
  <c r="CF29" i="88"/>
  <c r="CE29" i="88"/>
  <c r="CD29" i="88"/>
  <c r="CB29" i="88"/>
  <c r="CA29" i="88"/>
  <c r="BZ29" i="88"/>
  <c r="BY29" i="88"/>
  <c r="BW29" i="88"/>
  <c r="BV29" i="88"/>
  <c r="BU29" i="88"/>
  <c r="BT29" i="88"/>
  <c r="BR29" i="88"/>
  <c r="BQ29" i="88"/>
  <c r="BP29" i="88"/>
  <c r="BO29" i="88"/>
  <c r="AY29" i="88" s="1"/>
  <c r="AT29" i="88"/>
  <c r="AO29" i="88"/>
  <c r="AJ29" i="88"/>
  <c r="AE29" i="88"/>
  <c r="Z29" i="88"/>
  <c r="U29" i="88"/>
  <c r="P29" i="88"/>
  <c r="K29" i="88"/>
  <c r="DA28" i="88"/>
  <c r="CZ28" i="88"/>
  <c r="CY28" i="88"/>
  <c r="CX28" i="88"/>
  <c r="CV28" i="88"/>
  <c r="CU28" i="88"/>
  <c r="CT28" i="88"/>
  <c r="CS28" i="88"/>
  <c r="CQ28" i="88"/>
  <c r="CP28" i="88"/>
  <c r="CO28" i="88"/>
  <c r="CN28" i="88"/>
  <c r="CL28" i="88"/>
  <c r="CK28" i="88"/>
  <c r="CJ28" i="88"/>
  <c r="CI28" i="88"/>
  <c r="CG28" i="88"/>
  <c r="CF28" i="88"/>
  <c r="CE28" i="88"/>
  <c r="CD28" i="88"/>
  <c r="CB28" i="88"/>
  <c r="CA28" i="88"/>
  <c r="BZ28" i="88"/>
  <c r="BY28" i="88"/>
  <c r="BW28" i="88"/>
  <c r="BV28" i="88"/>
  <c r="BU28" i="88"/>
  <c r="BT28" i="88"/>
  <c r="BR28" i="88"/>
  <c r="BQ28" i="88"/>
  <c r="BP28" i="88"/>
  <c r="BO28" i="88"/>
  <c r="AY28" i="88" s="1"/>
  <c r="AT28" i="88"/>
  <c r="AO28" i="88"/>
  <c r="AJ28" i="88"/>
  <c r="AE28" i="88"/>
  <c r="Z28" i="88"/>
  <c r="U28" i="88"/>
  <c r="P28" i="88"/>
  <c r="K28" i="88"/>
  <c r="DA27" i="88"/>
  <c r="CZ27" i="88"/>
  <c r="CY27" i="88"/>
  <c r="CX27" i="88"/>
  <c r="CV27" i="88"/>
  <c r="CU27" i="88"/>
  <c r="CT27" i="88"/>
  <c r="CS27" i="88"/>
  <c r="CQ27" i="88"/>
  <c r="CP27" i="88"/>
  <c r="CO27" i="88"/>
  <c r="CN27" i="88"/>
  <c r="CL27" i="88"/>
  <c r="CK27" i="88"/>
  <c r="CJ27" i="88"/>
  <c r="CI27" i="88"/>
  <c r="CG27" i="88"/>
  <c r="CF27" i="88"/>
  <c r="CE27" i="88"/>
  <c r="CD27" i="88"/>
  <c r="CB27" i="88"/>
  <c r="CA27" i="88"/>
  <c r="BZ27" i="88"/>
  <c r="BY27" i="88"/>
  <c r="BW27" i="88"/>
  <c r="BV27" i="88"/>
  <c r="BU27" i="88"/>
  <c r="BT27" i="88"/>
  <c r="BR27" i="88"/>
  <c r="BQ27" i="88"/>
  <c r="BP27" i="88"/>
  <c r="BO27" i="88"/>
  <c r="AY27" i="88"/>
  <c r="AT27" i="88"/>
  <c r="AO27" i="88"/>
  <c r="AJ27" i="88"/>
  <c r="AE27" i="88"/>
  <c r="Z27" i="88"/>
  <c r="U27" i="88"/>
  <c r="P27" i="88"/>
  <c r="K27" i="88"/>
  <c r="DA26" i="88"/>
  <c r="CZ26" i="88"/>
  <c r="CY26" i="88"/>
  <c r="CX26" i="88"/>
  <c r="CV26" i="88"/>
  <c r="CU26" i="88"/>
  <c r="CT26" i="88"/>
  <c r="CS26" i="88"/>
  <c r="CQ26" i="88"/>
  <c r="CP26" i="88"/>
  <c r="CO26" i="88"/>
  <c r="CN26" i="88"/>
  <c r="CL26" i="88"/>
  <c r="CK26" i="88"/>
  <c r="CJ26" i="88"/>
  <c r="CI26" i="88"/>
  <c r="CG26" i="88"/>
  <c r="CF26" i="88"/>
  <c r="CE26" i="88"/>
  <c r="CD26" i="88"/>
  <c r="CB26" i="88"/>
  <c r="CA26" i="88"/>
  <c r="BZ26" i="88"/>
  <c r="BY26" i="88"/>
  <c r="BW26" i="88"/>
  <c r="BV26" i="88"/>
  <c r="BU26" i="88"/>
  <c r="BT26" i="88"/>
  <c r="BR26" i="88"/>
  <c r="BQ26" i="88"/>
  <c r="BP26" i="88"/>
  <c r="BO26" i="88"/>
  <c r="AY26" i="88"/>
  <c r="AT26" i="88"/>
  <c r="AO26" i="88"/>
  <c r="AJ26" i="88"/>
  <c r="AE26" i="88"/>
  <c r="Z26" i="88"/>
  <c r="U26" i="88"/>
  <c r="P26" i="88"/>
  <c r="K26" i="88"/>
  <c r="DA25" i="88"/>
  <c r="CZ25" i="88"/>
  <c r="CY25" i="88"/>
  <c r="CX25" i="88"/>
  <c r="CV25" i="88"/>
  <c r="CU25" i="88"/>
  <c r="CT25" i="88"/>
  <c r="CS25" i="88"/>
  <c r="CQ25" i="88"/>
  <c r="CP25" i="88"/>
  <c r="CO25" i="88"/>
  <c r="CN25" i="88"/>
  <c r="CL25" i="88"/>
  <c r="CK25" i="88"/>
  <c r="CJ25" i="88"/>
  <c r="CI25" i="88"/>
  <c r="CG25" i="88"/>
  <c r="CF25" i="88"/>
  <c r="CE25" i="88"/>
  <c r="CD25" i="88"/>
  <c r="CB25" i="88"/>
  <c r="CA25" i="88"/>
  <c r="BZ25" i="88"/>
  <c r="BY25" i="88"/>
  <c r="BW25" i="88"/>
  <c r="BV25" i="88"/>
  <c r="BU25" i="88"/>
  <c r="BT25" i="88"/>
  <c r="BR25" i="88"/>
  <c r="BQ25" i="88"/>
  <c r="BP25" i="88"/>
  <c r="BO25" i="88"/>
  <c r="AT25" i="88"/>
  <c r="AO25" i="88"/>
  <c r="AJ25" i="88"/>
  <c r="AE25" i="88"/>
  <c r="Z25" i="88"/>
  <c r="U25" i="88"/>
  <c r="P25" i="88"/>
  <c r="K25" i="88"/>
  <c r="DA24" i="88"/>
  <c r="CZ24" i="88"/>
  <c r="CY24" i="88"/>
  <c r="CX24" i="88"/>
  <c r="CV24" i="88"/>
  <c r="CU24" i="88"/>
  <c r="CT24" i="88"/>
  <c r="CS24" i="88"/>
  <c r="CQ24" i="88"/>
  <c r="CP24" i="88"/>
  <c r="CO24" i="88"/>
  <c r="CN24" i="88"/>
  <c r="CL24" i="88"/>
  <c r="CK24" i="88"/>
  <c r="CJ24" i="88"/>
  <c r="CI24" i="88"/>
  <c r="CG24" i="88"/>
  <c r="CF24" i="88"/>
  <c r="CE24" i="88"/>
  <c r="CD24" i="88"/>
  <c r="CB24" i="88"/>
  <c r="CA24" i="88"/>
  <c r="BZ24" i="88"/>
  <c r="BY24" i="88"/>
  <c r="BW24" i="88"/>
  <c r="BV24" i="88"/>
  <c r="BU24" i="88"/>
  <c r="BT24" i="88"/>
  <c r="BR24" i="88"/>
  <c r="BQ24" i="88"/>
  <c r="BP24" i="88"/>
  <c r="BO24" i="88"/>
  <c r="AT24" i="88"/>
  <c r="AO24" i="88"/>
  <c r="AJ24" i="88"/>
  <c r="AE24" i="88"/>
  <c r="Z24" i="88"/>
  <c r="U24" i="88"/>
  <c r="P24" i="88"/>
  <c r="K24" i="88"/>
  <c r="DA23" i="88"/>
  <c r="CZ23" i="88"/>
  <c r="CY23" i="88"/>
  <c r="CX23" i="88"/>
  <c r="CV23" i="88"/>
  <c r="CU23" i="88"/>
  <c r="CT23" i="88"/>
  <c r="CS23" i="88"/>
  <c r="CQ23" i="88"/>
  <c r="CP23" i="88"/>
  <c r="CO23" i="88"/>
  <c r="CN23" i="88"/>
  <c r="CL23" i="88"/>
  <c r="CK23" i="88"/>
  <c r="CJ23" i="88"/>
  <c r="CI23" i="88"/>
  <c r="CG23" i="88"/>
  <c r="CF23" i="88"/>
  <c r="CE23" i="88"/>
  <c r="CD23" i="88"/>
  <c r="CB23" i="88"/>
  <c r="CA23" i="88"/>
  <c r="BZ23" i="88"/>
  <c r="BY23" i="88"/>
  <c r="BW23" i="88"/>
  <c r="BV23" i="88"/>
  <c r="BU23" i="88"/>
  <c r="BT23" i="88"/>
  <c r="BR23" i="88"/>
  <c r="AY23" i="88" s="1"/>
  <c r="BQ23" i="88"/>
  <c r="BP23" i="88"/>
  <c r="BO23" i="88"/>
  <c r="AT23" i="88"/>
  <c r="AO23" i="88"/>
  <c r="AJ23" i="88"/>
  <c r="AE23" i="88"/>
  <c r="Z23" i="88"/>
  <c r="U23" i="88"/>
  <c r="P23" i="88"/>
  <c r="K23" i="88"/>
  <c r="DA22" i="88"/>
  <c r="CZ22" i="88"/>
  <c r="CY22" i="88"/>
  <c r="CX22" i="88"/>
  <c r="CV22" i="88"/>
  <c r="CU22" i="88"/>
  <c r="CT22" i="88"/>
  <c r="CS22" i="88"/>
  <c r="CQ22" i="88"/>
  <c r="CP22" i="88"/>
  <c r="CO22" i="88"/>
  <c r="CN22" i="88"/>
  <c r="CL22" i="88"/>
  <c r="CK22" i="88"/>
  <c r="CJ22" i="88"/>
  <c r="CI22" i="88"/>
  <c r="CG22" i="88"/>
  <c r="CF22" i="88"/>
  <c r="CE22" i="88"/>
  <c r="CD22" i="88"/>
  <c r="CB22" i="88"/>
  <c r="CA22" i="88"/>
  <c r="BZ22" i="88"/>
  <c r="BY22" i="88"/>
  <c r="BW22" i="88"/>
  <c r="BV22" i="88"/>
  <c r="BU22" i="88"/>
  <c r="BT22" i="88"/>
  <c r="BR22" i="88"/>
  <c r="BQ22" i="88"/>
  <c r="BP22" i="88"/>
  <c r="AY22" i="88" s="1"/>
  <c r="BO22" i="88"/>
  <c r="AT22" i="88"/>
  <c r="AO22" i="88"/>
  <c r="AJ22" i="88"/>
  <c r="AE22" i="88"/>
  <c r="Z22" i="88"/>
  <c r="U22" i="88"/>
  <c r="P22" i="88"/>
  <c r="K22" i="88"/>
  <c r="DA21" i="88"/>
  <c r="CZ21" i="88"/>
  <c r="CY21" i="88"/>
  <c r="CX21" i="88"/>
  <c r="CV21" i="88"/>
  <c r="CU21" i="88"/>
  <c r="CT21" i="88"/>
  <c r="CS21" i="88"/>
  <c r="CQ21" i="88"/>
  <c r="CP21" i="88"/>
  <c r="CO21" i="88"/>
  <c r="CN21" i="88"/>
  <c r="CL21" i="88"/>
  <c r="CK21" i="88"/>
  <c r="CJ21" i="88"/>
  <c r="CI21" i="88"/>
  <c r="CG21" i="88"/>
  <c r="CF21" i="88"/>
  <c r="CE21" i="88"/>
  <c r="CD21" i="88"/>
  <c r="CB21" i="88"/>
  <c r="CA21" i="88"/>
  <c r="BZ21" i="88"/>
  <c r="BY21" i="88"/>
  <c r="BW21" i="88"/>
  <c r="BV21" i="88"/>
  <c r="BU21" i="88"/>
  <c r="BT21" i="88"/>
  <c r="BR21" i="88"/>
  <c r="BQ21" i="88"/>
  <c r="BP21" i="88"/>
  <c r="BO21" i="88"/>
  <c r="AY21" i="88" s="1"/>
  <c r="AT21" i="88"/>
  <c r="AO21" i="88"/>
  <c r="AJ21" i="88"/>
  <c r="AE21" i="88"/>
  <c r="Z21" i="88"/>
  <c r="U21" i="88"/>
  <c r="P21" i="88"/>
  <c r="K21" i="88"/>
  <c r="DA20" i="88"/>
  <c r="CZ20" i="88"/>
  <c r="CY20" i="88"/>
  <c r="CX20" i="88"/>
  <c r="CV20" i="88"/>
  <c r="CU20" i="88"/>
  <c r="CT20" i="88"/>
  <c r="CS20" i="88"/>
  <c r="CQ20" i="88"/>
  <c r="CP20" i="88"/>
  <c r="CO20" i="88"/>
  <c r="CN20" i="88"/>
  <c r="CL20" i="88"/>
  <c r="CK20" i="88"/>
  <c r="CJ20" i="88"/>
  <c r="CI20" i="88"/>
  <c r="CG20" i="88"/>
  <c r="CF20" i="88"/>
  <c r="CE20" i="88"/>
  <c r="CD20" i="88"/>
  <c r="CB20" i="88"/>
  <c r="CA20" i="88"/>
  <c r="BZ20" i="88"/>
  <c r="BY20" i="88"/>
  <c r="BW20" i="88"/>
  <c r="BV20" i="88"/>
  <c r="BU20" i="88"/>
  <c r="BT20" i="88"/>
  <c r="BR20" i="88"/>
  <c r="BQ20" i="88"/>
  <c r="BP20" i="88"/>
  <c r="BO20" i="88"/>
  <c r="AY20" i="88" s="1"/>
  <c r="AT20" i="88"/>
  <c r="AO20" i="88"/>
  <c r="AJ20" i="88"/>
  <c r="AE20" i="88"/>
  <c r="Z20" i="88"/>
  <c r="U20" i="88"/>
  <c r="P20" i="88"/>
  <c r="K20" i="88"/>
  <c r="DA19" i="88"/>
  <c r="CZ19" i="88"/>
  <c r="CY19" i="88"/>
  <c r="CX19" i="88"/>
  <c r="CV19" i="88"/>
  <c r="CU19" i="88"/>
  <c r="CT19" i="88"/>
  <c r="CS19" i="88"/>
  <c r="CQ19" i="88"/>
  <c r="CP19" i="88"/>
  <c r="CO19" i="88"/>
  <c r="CN19" i="88"/>
  <c r="CL19" i="88"/>
  <c r="CK19" i="88"/>
  <c r="CJ19" i="88"/>
  <c r="CI19" i="88"/>
  <c r="CG19" i="88"/>
  <c r="CF19" i="88"/>
  <c r="CE19" i="88"/>
  <c r="CD19" i="88"/>
  <c r="CB19" i="88"/>
  <c r="CA19" i="88"/>
  <c r="BZ19" i="88"/>
  <c r="BY19" i="88"/>
  <c r="BW19" i="88"/>
  <c r="BV19" i="88"/>
  <c r="BU19" i="88"/>
  <c r="BT19" i="88"/>
  <c r="BR19" i="88"/>
  <c r="BQ19" i="88"/>
  <c r="BP19" i="88"/>
  <c r="BO19" i="88"/>
  <c r="AY19" i="88"/>
  <c r="AT19" i="88"/>
  <c r="AO19" i="88"/>
  <c r="AJ19" i="88"/>
  <c r="AE19" i="88"/>
  <c r="Z19" i="88"/>
  <c r="U19" i="88"/>
  <c r="P19" i="88"/>
  <c r="K19" i="88"/>
  <c r="DA18" i="88"/>
  <c r="CZ18" i="88"/>
  <c r="CY18" i="88"/>
  <c r="CX18" i="88"/>
  <c r="CV18" i="88"/>
  <c r="CU18" i="88"/>
  <c r="CT18" i="88"/>
  <c r="CS18" i="88"/>
  <c r="CQ18" i="88"/>
  <c r="CP18" i="88"/>
  <c r="CO18" i="88"/>
  <c r="CN18" i="88"/>
  <c r="CL18" i="88"/>
  <c r="CK18" i="88"/>
  <c r="CJ18" i="88"/>
  <c r="CI18" i="88"/>
  <c r="CG18" i="88"/>
  <c r="CF18" i="88"/>
  <c r="CE18" i="88"/>
  <c r="CD18" i="88"/>
  <c r="CB18" i="88"/>
  <c r="CA18" i="88"/>
  <c r="BZ18" i="88"/>
  <c r="BY18" i="88"/>
  <c r="BW18" i="88"/>
  <c r="BV18" i="88"/>
  <c r="BU18" i="88"/>
  <c r="BT18" i="88"/>
  <c r="BR18" i="88"/>
  <c r="BQ18" i="88"/>
  <c r="BP18" i="88"/>
  <c r="BO18" i="88"/>
  <c r="AY18" i="88"/>
  <c r="AT18" i="88"/>
  <c r="AO18" i="88"/>
  <c r="AJ18" i="88"/>
  <c r="AE18" i="88"/>
  <c r="Z18" i="88"/>
  <c r="U18" i="88"/>
  <c r="P18" i="88"/>
  <c r="K18" i="88"/>
  <c r="DA17" i="88"/>
  <c r="CZ17" i="88"/>
  <c r="CY17" i="88"/>
  <c r="CX17" i="88"/>
  <c r="CV17" i="88"/>
  <c r="CU17" i="88"/>
  <c r="CT17" i="88"/>
  <c r="CS17" i="88"/>
  <c r="CQ17" i="88"/>
  <c r="CP17" i="88"/>
  <c r="CO17" i="88"/>
  <c r="CN17" i="88"/>
  <c r="CL17" i="88"/>
  <c r="CK17" i="88"/>
  <c r="CJ17" i="88"/>
  <c r="CI17" i="88"/>
  <c r="CG17" i="88"/>
  <c r="CF17" i="88"/>
  <c r="CE17" i="88"/>
  <c r="CD17" i="88"/>
  <c r="CB17" i="88"/>
  <c r="CA17" i="88"/>
  <c r="BZ17" i="88"/>
  <c r="BY17" i="88"/>
  <c r="BW17" i="88"/>
  <c r="BV17" i="88"/>
  <c r="BU17" i="88"/>
  <c r="BT17" i="88"/>
  <c r="BR17" i="88"/>
  <c r="BQ17" i="88"/>
  <c r="BP17" i="88"/>
  <c r="BO17" i="88"/>
  <c r="AT17" i="88"/>
  <c r="AO17" i="88"/>
  <c r="AJ17" i="88"/>
  <c r="AE17" i="88"/>
  <c r="Z17" i="88"/>
  <c r="U17" i="88"/>
  <c r="P17" i="88"/>
  <c r="K17" i="88"/>
  <c r="DA16" i="88"/>
  <c r="CZ16" i="88"/>
  <c r="CY16" i="88"/>
  <c r="CX16" i="88"/>
  <c r="CV16" i="88"/>
  <c r="CU16" i="88"/>
  <c r="CT16" i="88"/>
  <c r="CS16" i="88"/>
  <c r="CQ16" i="88"/>
  <c r="CP16" i="88"/>
  <c r="CO16" i="88"/>
  <c r="CN16" i="88"/>
  <c r="CL16" i="88"/>
  <c r="CK16" i="88"/>
  <c r="CJ16" i="88"/>
  <c r="CI16" i="88"/>
  <c r="CG16" i="88"/>
  <c r="CF16" i="88"/>
  <c r="CE16" i="88"/>
  <c r="CD16" i="88"/>
  <c r="CB16" i="88"/>
  <c r="CA16" i="88"/>
  <c r="BZ16" i="88"/>
  <c r="BY16" i="88"/>
  <c r="BW16" i="88"/>
  <c r="BV16" i="88"/>
  <c r="BU16" i="88"/>
  <c r="BT16" i="88"/>
  <c r="BR16" i="88"/>
  <c r="BQ16" i="88"/>
  <c r="BP16" i="88"/>
  <c r="BO16" i="88"/>
  <c r="AT16" i="88"/>
  <c r="AO16" i="88"/>
  <c r="AJ16" i="88"/>
  <c r="AE16" i="88"/>
  <c r="Z16" i="88"/>
  <c r="U16" i="88"/>
  <c r="P16" i="88"/>
  <c r="K16" i="88"/>
  <c r="DA15" i="88"/>
  <c r="CZ15" i="88"/>
  <c r="CY15" i="88"/>
  <c r="CX15" i="88"/>
  <c r="CV15" i="88"/>
  <c r="CU15" i="88"/>
  <c r="CT15" i="88"/>
  <c r="CS15" i="88"/>
  <c r="CQ15" i="88"/>
  <c r="CP15" i="88"/>
  <c r="CO15" i="88"/>
  <c r="CN15" i="88"/>
  <c r="CL15" i="88"/>
  <c r="CK15" i="88"/>
  <c r="CJ15" i="88"/>
  <c r="CI15" i="88"/>
  <c r="CG15" i="88"/>
  <c r="CF15" i="88"/>
  <c r="CE15" i="88"/>
  <c r="CD15" i="88"/>
  <c r="CB15" i="88"/>
  <c r="CA15" i="88"/>
  <c r="BZ15" i="88"/>
  <c r="BY15" i="88"/>
  <c r="BW15" i="88"/>
  <c r="BV15" i="88"/>
  <c r="BU15" i="88"/>
  <c r="BT15" i="88"/>
  <c r="BR15" i="88"/>
  <c r="AY15" i="88" s="1"/>
  <c r="BQ15" i="88"/>
  <c r="BP15" i="88"/>
  <c r="BO15" i="88"/>
  <c r="AT15" i="88"/>
  <c r="AO15" i="88"/>
  <c r="AJ15" i="88"/>
  <c r="AE15" i="88"/>
  <c r="Z15" i="88"/>
  <c r="U15" i="88"/>
  <c r="P15" i="88"/>
  <c r="K15" i="88"/>
  <c r="DA14" i="88"/>
  <c r="CZ14" i="88"/>
  <c r="CY14" i="88"/>
  <c r="CX14" i="88"/>
  <c r="CV14" i="88"/>
  <c r="CU14" i="88"/>
  <c r="CT14" i="88"/>
  <c r="CS14" i="88"/>
  <c r="CQ14" i="88"/>
  <c r="CP14" i="88"/>
  <c r="CO14" i="88"/>
  <c r="CN14" i="88"/>
  <c r="CL14" i="88"/>
  <c r="CK14" i="88"/>
  <c r="CJ14" i="88"/>
  <c r="CI14" i="88"/>
  <c r="CG14" i="88"/>
  <c r="CF14" i="88"/>
  <c r="CE14" i="88"/>
  <c r="CD14" i="88"/>
  <c r="CB14" i="88"/>
  <c r="CA14" i="88"/>
  <c r="BZ14" i="88"/>
  <c r="BY14" i="88"/>
  <c r="BW14" i="88"/>
  <c r="BV14" i="88"/>
  <c r="BU14" i="88"/>
  <c r="BT14" i="88"/>
  <c r="BR14" i="88"/>
  <c r="BQ14" i="88"/>
  <c r="BP14" i="88"/>
  <c r="AY14" i="88" s="1"/>
  <c r="BO14" i="88"/>
  <c r="AT14" i="88"/>
  <c r="AO14" i="88"/>
  <c r="AJ14" i="88"/>
  <c r="AE14" i="88"/>
  <c r="Z14" i="88"/>
  <c r="U14" i="88"/>
  <c r="P14" i="88"/>
  <c r="K14" i="88"/>
  <c r="DA13" i="88"/>
  <c r="CZ13" i="88"/>
  <c r="CY13" i="88"/>
  <c r="CX13" i="88"/>
  <c r="CV13" i="88"/>
  <c r="CU13" i="88"/>
  <c r="CT13" i="88"/>
  <c r="CS13" i="88"/>
  <c r="CQ13" i="88"/>
  <c r="CP13" i="88"/>
  <c r="CO13" i="88"/>
  <c r="CN13" i="88"/>
  <c r="CL13" i="88"/>
  <c r="CK13" i="88"/>
  <c r="CJ13" i="88"/>
  <c r="CI13" i="88"/>
  <c r="CG13" i="88"/>
  <c r="CF13" i="88"/>
  <c r="CE13" i="88"/>
  <c r="CD13" i="88"/>
  <c r="CB13" i="88"/>
  <c r="CA13" i="88"/>
  <c r="BZ13" i="88"/>
  <c r="BY13" i="88"/>
  <c r="BW13" i="88"/>
  <c r="BV13" i="88"/>
  <c r="BU13" i="88"/>
  <c r="BT13" i="88"/>
  <c r="BR13" i="88"/>
  <c r="BQ13" i="88"/>
  <c r="BP13" i="88"/>
  <c r="BO13" i="88"/>
  <c r="AY13" i="88" s="1"/>
  <c r="AT13" i="88"/>
  <c r="AO13" i="88"/>
  <c r="AJ13" i="88"/>
  <c r="AE13" i="88"/>
  <c r="Z13" i="88"/>
  <c r="U13" i="88"/>
  <c r="P13" i="88"/>
  <c r="K13" i="88"/>
  <c r="DA12" i="88"/>
  <c r="CZ12" i="88"/>
  <c r="CY12" i="88"/>
  <c r="CX12" i="88"/>
  <c r="CV12" i="88"/>
  <c r="CU12" i="88"/>
  <c r="CT12" i="88"/>
  <c r="CS12" i="88"/>
  <c r="CQ12" i="88"/>
  <c r="CP12" i="88"/>
  <c r="CO12" i="88"/>
  <c r="CN12" i="88"/>
  <c r="CL12" i="88"/>
  <c r="CK12" i="88"/>
  <c r="CJ12" i="88"/>
  <c r="CI12" i="88"/>
  <c r="CG12" i="88"/>
  <c r="CF12" i="88"/>
  <c r="CE12" i="88"/>
  <c r="CD12" i="88"/>
  <c r="CB12" i="88"/>
  <c r="CA12" i="88"/>
  <c r="BZ12" i="88"/>
  <c r="BY12" i="88"/>
  <c r="BW12" i="88"/>
  <c r="BV12" i="88"/>
  <c r="BU12" i="88"/>
  <c r="BT12" i="88"/>
  <c r="BR12" i="88"/>
  <c r="BQ12" i="88"/>
  <c r="BP12" i="88"/>
  <c r="BO12" i="88"/>
  <c r="AY12" i="88" s="1"/>
  <c r="AT12" i="88"/>
  <c r="AO12" i="88"/>
  <c r="AJ12" i="88"/>
  <c r="AE12" i="88"/>
  <c r="Z12" i="88"/>
  <c r="U12" i="88"/>
  <c r="P12" i="88"/>
  <c r="K12" i="88"/>
  <c r="DA11" i="88"/>
  <c r="CZ11" i="88"/>
  <c r="CY11" i="88"/>
  <c r="CX11" i="88"/>
  <c r="CV11" i="88"/>
  <c r="CU11" i="88"/>
  <c r="CT11" i="88"/>
  <c r="CS11" i="88"/>
  <c r="CQ11" i="88"/>
  <c r="CP11" i="88"/>
  <c r="CO11" i="88"/>
  <c r="CN11" i="88"/>
  <c r="CL11" i="88"/>
  <c r="CK11" i="88"/>
  <c r="CJ11" i="88"/>
  <c r="CI11" i="88"/>
  <c r="CG11" i="88"/>
  <c r="CF11" i="88"/>
  <c r="CE11" i="88"/>
  <c r="CD11" i="88"/>
  <c r="CB11" i="88"/>
  <c r="CA11" i="88"/>
  <c r="BZ11" i="88"/>
  <c r="BY11" i="88"/>
  <c r="BW11" i="88"/>
  <c r="BV11" i="88"/>
  <c r="BU11" i="88"/>
  <c r="BT11" i="88"/>
  <c r="BR11" i="88"/>
  <c r="BQ11" i="88"/>
  <c r="BP11" i="88"/>
  <c r="BO11" i="88"/>
  <c r="BB11" i="88"/>
  <c r="BB12" i="88" s="1"/>
  <c r="BB13" i="88" s="1"/>
  <c r="BB14" i="88" s="1"/>
  <c r="BB15" i="88" s="1"/>
  <c r="BB16" i="88" s="1"/>
  <c r="BB17" i="88" s="1"/>
  <c r="BB18" i="88" s="1"/>
  <c r="BB19" i="88" s="1"/>
  <c r="BB20" i="88" s="1"/>
  <c r="BB21" i="88" s="1"/>
  <c r="BB22" i="88" s="1"/>
  <c r="BB23" i="88" s="1"/>
  <c r="BB24" i="88" s="1"/>
  <c r="BB25" i="88" s="1"/>
  <c r="BB26" i="88" s="1"/>
  <c r="BB27" i="88" s="1"/>
  <c r="BB28" i="88" s="1"/>
  <c r="BB29" i="88" s="1"/>
  <c r="BB30" i="88" s="1"/>
  <c r="BB31" i="88" s="1"/>
  <c r="BB32" i="88" s="1"/>
  <c r="BB33" i="88" s="1"/>
  <c r="BB34" i="88" s="1"/>
  <c r="BB35" i="88" s="1"/>
  <c r="BB36" i="88" s="1"/>
  <c r="BB37" i="88" s="1"/>
  <c r="BB38" i="88" s="1"/>
  <c r="BB39" i="88" s="1"/>
  <c r="BB40" i="88" s="1"/>
  <c r="BB41" i="88" s="1"/>
  <c r="BB42" i="88" s="1"/>
  <c r="BB43" i="88" s="1"/>
  <c r="BB44" i="88" s="1"/>
  <c r="BB45" i="88" s="1"/>
  <c r="BB46" i="88" s="1"/>
  <c r="BB47" i="88" s="1"/>
  <c r="AY11" i="88"/>
  <c r="AT11" i="88"/>
  <c r="AO11" i="88"/>
  <c r="AJ11" i="88"/>
  <c r="AE11" i="88"/>
  <c r="Z11" i="88"/>
  <c r="U11" i="88"/>
  <c r="P11" i="88"/>
  <c r="K11" i="88"/>
  <c r="DA10" i="88"/>
  <c r="CZ10" i="88"/>
  <c r="CY10" i="88"/>
  <c r="CX10" i="88"/>
  <c r="CV10" i="88"/>
  <c r="CU10" i="88"/>
  <c r="CT10" i="88"/>
  <c r="CS10" i="88"/>
  <c r="CQ10" i="88"/>
  <c r="CP10" i="88"/>
  <c r="CO10" i="88"/>
  <c r="CN10" i="88"/>
  <c r="CL10" i="88"/>
  <c r="CK10" i="88"/>
  <c r="CJ10" i="88"/>
  <c r="CI10" i="88"/>
  <c r="CG10" i="88"/>
  <c r="CF10" i="88"/>
  <c r="CE10" i="88"/>
  <c r="CD10" i="88"/>
  <c r="CB10" i="88"/>
  <c r="CA10" i="88"/>
  <c r="BZ10" i="88"/>
  <c r="BY10" i="88"/>
  <c r="BW10" i="88"/>
  <c r="BV10" i="88"/>
  <c r="BU10" i="88"/>
  <c r="BT10" i="88"/>
  <c r="BR10" i="88"/>
  <c r="BQ10" i="88"/>
  <c r="BP10" i="88"/>
  <c r="AY10" i="88" s="1"/>
  <c r="BO10" i="88"/>
  <c r="BB10" i="88"/>
  <c r="AT10" i="88"/>
  <c r="AO10" i="88"/>
  <c r="AJ10" i="88"/>
  <c r="AE10" i="88"/>
  <c r="Z10" i="88"/>
  <c r="U10" i="88"/>
  <c r="P10" i="88"/>
  <c r="K10" i="88"/>
  <c r="B10" i="88"/>
  <c r="DA9" i="88"/>
  <c r="CZ9" i="88"/>
  <c r="CY9" i="88"/>
  <c r="CX9" i="88"/>
  <c r="CV9" i="88"/>
  <c r="CU9" i="88"/>
  <c r="CT9" i="88"/>
  <c r="CS9" i="88"/>
  <c r="CQ9" i="88"/>
  <c r="CP9" i="88"/>
  <c r="CO9" i="88"/>
  <c r="CN9" i="88"/>
  <c r="CL9" i="88"/>
  <c r="CK9" i="88"/>
  <c r="CJ9" i="88"/>
  <c r="CI9" i="88"/>
  <c r="CG9" i="88"/>
  <c r="CF9" i="88"/>
  <c r="CE9" i="88"/>
  <c r="CD9" i="88"/>
  <c r="CB9" i="88"/>
  <c r="CA9" i="88"/>
  <c r="BZ9" i="88"/>
  <c r="BY9" i="88"/>
  <c r="BW9" i="88"/>
  <c r="BV9" i="88"/>
  <c r="BU9" i="88"/>
  <c r="BT9" i="88"/>
  <c r="BR9" i="88"/>
  <c r="BQ9" i="88"/>
  <c r="BP9" i="88"/>
  <c r="BO9" i="88"/>
  <c r="AT9" i="88"/>
  <c r="AO9" i="88"/>
  <c r="AJ9" i="88"/>
  <c r="AE9" i="88"/>
  <c r="Z9" i="88"/>
  <c r="U9" i="88"/>
  <c r="P9" i="88"/>
  <c r="K9" i="88"/>
  <c r="BJ1" i="88"/>
  <c r="AT1" i="88"/>
  <c r="BM74" i="88" l="1"/>
  <c r="AY70" i="88"/>
  <c r="AY72" i="88"/>
  <c r="J7" i="93"/>
  <c r="H7" i="92"/>
  <c r="AY79" i="88"/>
  <c r="AY33" i="88"/>
  <c r="AY36" i="88"/>
  <c r="AY38" i="88"/>
  <c r="AY45" i="88"/>
  <c r="P47" i="88"/>
  <c r="AY73" i="88"/>
  <c r="AY75" i="88"/>
  <c r="AY77" i="88"/>
  <c r="AY84" i="88"/>
  <c r="Z88" i="88"/>
  <c r="AY9" i="88"/>
  <c r="B11" i="88"/>
  <c r="B103" i="88"/>
  <c r="AY16" i="88"/>
  <c r="AY24" i="88"/>
  <c r="AY42" i="88"/>
  <c r="BM43" i="88"/>
  <c r="AY43" i="88" s="1"/>
  <c r="AY53" i="88"/>
  <c r="AY61" i="88"/>
  <c r="AY69" i="88"/>
  <c r="AY81" i="88"/>
  <c r="AY85" i="88"/>
  <c r="AT88" i="88"/>
  <c r="AY46" i="88"/>
  <c r="AY83" i="88"/>
  <c r="AY87" i="88"/>
  <c r="AY35" i="88"/>
  <c r="AY40" i="88"/>
  <c r="AY52" i="88"/>
  <c r="AY60" i="88"/>
  <c r="AY68" i="88"/>
  <c r="AY80" i="88"/>
  <c r="AY17" i="88"/>
  <c r="AY25" i="88"/>
  <c r="AY32" i="88"/>
  <c r="AY34" i="88"/>
  <c r="AY37" i="88"/>
  <c r="AY39" i="88"/>
  <c r="AY41" i="88"/>
  <c r="BM44" i="88"/>
  <c r="AY44" i="88" s="1"/>
  <c r="AJ47" i="88"/>
  <c r="AO47" i="88"/>
  <c r="AY74" i="88"/>
  <c r="AY76" i="88"/>
  <c r="AY78" i="88"/>
  <c r="AY82" i="88"/>
  <c r="AY86" i="88"/>
  <c r="B104" i="88" l="1"/>
  <c r="B12" i="88"/>
  <c r="BO89" i="88"/>
  <c r="B105" i="88" l="1"/>
  <c r="B13" i="88"/>
  <c r="B106" i="88" l="1"/>
  <c r="B14" i="88"/>
  <c r="B15" i="88" l="1"/>
  <c r="B107" i="88"/>
  <c r="B108" i="88" l="1"/>
  <c r="B16" i="88"/>
  <c r="B109" i="88" l="1"/>
  <c r="B17" i="88"/>
  <c r="B18" i="88" l="1"/>
  <c r="B110" i="88"/>
  <c r="B19" i="88" l="1"/>
  <c r="B111" i="88"/>
  <c r="B112" i="88" l="1"/>
  <c r="B20" i="88"/>
  <c r="B113" i="88" l="1"/>
  <c r="B21" i="88"/>
  <c r="B114" i="88" l="1"/>
  <c r="B22" i="88"/>
  <c r="B23" i="88" l="1"/>
  <c r="B115" i="88"/>
  <c r="B116" i="88" l="1"/>
  <c r="B24" i="88"/>
  <c r="B117" i="88" l="1"/>
  <c r="B25" i="88"/>
  <c r="B26" i="88" l="1"/>
  <c r="B118" i="88"/>
  <c r="B27" i="88" l="1"/>
  <c r="B119" i="88"/>
  <c r="B120" i="88" l="1"/>
  <c r="B28" i="88"/>
  <c r="B121" i="88" l="1"/>
  <c r="B29" i="88"/>
  <c r="B122" i="88" l="1"/>
  <c r="B30" i="88"/>
  <c r="B31" i="88" l="1"/>
  <c r="B123" i="88"/>
  <c r="B124" i="88" l="1"/>
  <c r="B32" i="88"/>
  <c r="B33" i="88" s="1"/>
  <c r="B34" i="88" s="1"/>
  <c r="B35" i="88" s="1"/>
  <c r="B36" i="88" s="1"/>
  <c r="B37" i="88" s="1"/>
  <c r="B38" i="88" s="1"/>
  <c r="B39" i="88" s="1"/>
  <c r="B40" i="88" s="1"/>
  <c r="B41" i="88" s="1"/>
</calcChain>
</file>

<file path=xl/sharedStrings.xml><?xml version="1.0" encoding="utf-8"?>
<sst xmlns="http://schemas.openxmlformats.org/spreadsheetml/2006/main" count="3065" uniqueCount="1276">
  <si>
    <t>December 2020</t>
  </si>
  <si>
    <t xml:space="preserve">Green recovery - evidence of on-track delivery of performance commitments
</t>
  </si>
  <si>
    <t>Proforma tables</t>
  </si>
  <si>
    <t>Proforma tables - evidence of on-track delivery of performance commitments</t>
  </si>
  <si>
    <t>Performance summary</t>
  </si>
  <si>
    <t>Pro forma 1A</t>
  </si>
  <si>
    <t>Outcome perfomance - Key performance commitments</t>
  </si>
  <si>
    <t>Pro forma 1B</t>
  </si>
  <si>
    <t>Customer measure of experience (C-MeX) table</t>
  </si>
  <si>
    <t>Pro forma 1C</t>
  </si>
  <si>
    <t>Outcome perfomance - Performance commitments not currently on track</t>
  </si>
  <si>
    <t>Pro forma 1D</t>
  </si>
  <si>
    <t>Outcome performance - Overall</t>
  </si>
  <si>
    <t>Key to proforma tables</t>
  </si>
  <si>
    <t>Calculation</t>
  </si>
  <si>
    <t>Intentionally blank</t>
  </si>
  <si>
    <t>Company input required</t>
  </si>
  <si>
    <t>Unique reference</t>
  </si>
  <si>
    <t>Unit</t>
  </si>
  <si>
    <t>Performance level - actual</t>
  </si>
  <si>
    <t>PCL for 2020-21</t>
  </si>
  <si>
    <t>PCL on track to be met? (Yes/No)</t>
  </si>
  <si>
    <t>RAG 4 reference</t>
  </si>
  <si>
    <t>Narrative</t>
  </si>
  <si>
    <t>Definitions</t>
  </si>
  <si>
    <t>H1 2015-16</t>
  </si>
  <si>
    <t>H2 2015-16</t>
  </si>
  <si>
    <t>H1 2016-17</t>
  </si>
  <si>
    <t>H2 2016-17</t>
  </si>
  <si>
    <t>H1 2017-18</t>
  </si>
  <si>
    <t>H2 2017-18</t>
  </si>
  <si>
    <t>H1 2018-19</t>
  </si>
  <si>
    <t>H2 2018-19</t>
  </si>
  <si>
    <t>H1, 2019-20</t>
  </si>
  <si>
    <t>H2, 2019-20</t>
  </si>
  <si>
    <t>H1, 2020-21</t>
  </si>
  <si>
    <t>Water quality contacts</t>
  </si>
  <si>
    <t>I</t>
  </si>
  <si>
    <t>3A.1</t>
  </si>
  <si>
    <r>
      <t xml:space="preserve">For most companies we have not identified material differences in the definitions of PR14 and PR19 bespoke water quality contacts performance commitments. Please provide performance data as reported against your PR14 </t>
    </r>
    <r>
      <rPr>
        <u/>
        <sz val="8"/>
        <color theme="3"/>
        <rFont val="Krub"/>
      </rPr>
      <t>or</t>
    </r>
    <r>
      <rPr>
        <sz val="8"/>
        <color theme="3"/>
        <rFont val="Krub"/>
      </rPr>
      <t xml:space="preserve"> PR19 water quality contacts performance commitment in each year the performance commitment applies. If you consider there are material differences in the definition of your water quality contacts PC then please provide narrative explaining the differences and their effect on reported performance. If you have two water quality contacts performance commitments, e.g.  relating to appearance and taste/odour, please amalgamate the two measures. </t>
    </r>
  </si>
  <si>
    <t>Water supply interruptions</t>
  </si>
  <si>
    <t>3A.2</t>
  </si>
  <si>
    <t>Average supply interruption greater than three hours (minutes per property) as defined in the reporting guidance for PR19 – Supply Interruptions, published on 27 March 2018:
https://www.ofwat.gov.uk/publication/reporting-guidancesupply-interruptions/. 
For years prior to 2020-21 please provide shadow reporting data. We appreciate that companies have been working towards achieving consistency with the common reporting guidance, please identify any years in which material inconsistencies mean past performance should not be compared with performance in 2020-21. If you are able to provide comparable data then please do so, even if it is not consistent with shadow reporting data submitted in previous annual performance reports.</t>
  </si>
  <si>
    <t>Leakage</t>
  </si>
  <si>
    <t>3A.3</t>
  </si>
  <si>
    <t xml:space="preserve">Leakage in megalitres per day (Ml/d) as defined in the Final reporting guidance for PR19 – Leakage, published on 27 March 2018: https://www.ofwat.gov.uk/publication/reporting-guidanceleakage/
For years prior to 2020-21 please incorporate any changes required to data previously reported in annual performance reports following the back-casting methodology used to determine the values applied in calculation of the baseline for the common performance commitment. Leakage should be reported on an annual basis rather than three year average
</t>
  </si>
  <si>
    <t>Per capita consumption</t>
  </si>
  <si>
    <t>lpd</t>
  </si>
  <si>
    <t>3A.4</t>
  </si>
  <si>
    <t>Average amount of water used by each person that lives in a household property (litres per head per day) as defined in the Final reporting
guidance for PR19 – Per Capita Consumption, published on 27 March 2018: https://www.ofwat.gov.uk/publication/reporting-guidance-percapita-consumption/
For years prior to 2020-21 please incorporate any changes required to data previously reported in annual performance reports following the back-casting methodology used to determine the values applied in calculation of the baseline for the common performance commitment. PCC should be reported on an annual basis rather than three year average</t>
  </si>
  <si>
    <t>Internal sewer flooding</t>
  </si>
  <si>
    <t>number of internal sewer flooding incidents per 10,000 sewer connection</t>
  </si>
  <si>
    <t>3B.1</t>
  </si>
  <si>
    <t>The number of internal flooding incidents per year (sewerage companies only), as defined in the reporting guidance for PR19 – Sewer Flooding, updated on 28 April
2018: https://www.ofwat.gov.uk/publication/reporting-guidancesewer-flooding/
For years prior to 2020-21 please provide shadow reporting data. We appreciate that companies have been working towards achieving consistency with the common reporting guidance, please identify any years in which material inconsistencies mean past performance should not be compared with performance in 2020-21. If you are able to provide comparable data then please do so, even if it is not consistent with shadow reporting data submitted in previous annual performance reports.</t>
  </si>
  <si>
    <t>Pollution incidents</t>
  </si>
  <si>
    <t>pollution incidents per 10,000 km of sewer length</t>
  </si>
  <si>
    <t>3B.2</t>
  </si>
  <si>
    <t>Category 1 – 3 pollution incidents per 10,000km of sewerage network, as reported to the Environment Agency  (sewerage companies only)</t>
  </si>
  <si>
    <t xml:space="preserve">Please provide C-MeX year-to-date scores for the third quarter of 2020-21 (April-December). </t>
  </si>
  <si>
    <t>Item</t>
  </si>
  <si>
    <t>Value</t>
  </si>
  <si>
    <t>Customer satisfaction score for the customer service survey</t>
  </si>
  <si>
    <t>Number</t>
  </si>
  <si>
    <t>3C.1</t>
  </si>
  <si>
    <t>Customer satisfaction score for the customer experience survey</t>
  </si>
  <si>
    <t>3C.2</t>
  </si>
  <si>
    <t>C-MeX score</t>
  </si>
  <si>
    <t>3C.3</t>
  </si>
  <si>
    <t>Outcome perfomance - Performance not currently on track</t>
  </si>
  <si>
    <t>PCL for 2020-21 (if applicable)</t>
  </si>
  <si>
    <t>PCL for 2024-5</t>
  </si>
  <si>
    <t>Insert name of the PC</t>
  </si>
  <si>
    <t>£m</t>
  </si>
  <si>
    <t>No</t>
  </si>
  <si>
    <t xml:space="preserve">For most companies we have not identified material differences in the definitions of PR14 and PR19 bespoke water quality contacts performance commitments. Please provide performance data as reported against your PR14 or PR19 water quality contacts performance commitment in each year the performance commitment applies. If you consider there are material differences in the definition of your water quality contacts PC then please provide narrative explaining the differences and their effect on reported performance. If you have two water quality contacts performance commitments, e.g.  relating to appearance and taste/odour, please amalgamate the two measures. </t>
  </si>
  <si>
    <t>Yes</t>
  </si>
  <si>
    <t>PR19UU_G02-WWN</t>
  </si>
  <si>
    <t>Numer of incidents per 10,000 sewer conections reported to two decimal places</t>
  </si>
  <si>
    <t>Sewer Blockages</t>
  </si>
  <si>
    <t>PR19UU_F02-WWN</t>
  </si>
  <si>
    <t>Number of sewer blockages to zero decimal places</t>
  </si>
  <si>
    <t>WS2 - Wholesale water capital and operating enhancement expenditure by purpose</t>
  </si>
  <si>
    <t>Data validation</t>
  </si>
  <si>
    <t>Item references</t>
  </si>
  <si>
    <t>2017-18</t>
  </si>
  <si>
    <t>2018-19</t>
  </si>
  <si>
    <t>2019-20</t>
  </si>
  <si>
    <t>2020-21</t>
  </si>
  <si>
    <t>2021-22</t>
  </si>
  <si>
    <t>2022-23</t>
  </si>
  <si>
    <t>2023-24</t>
  </si>
  <si>
    <t>2024-25</t>
  </si>
  <si>
    <t>20XX-XX</t>
  </si>
  <si>
    <t>Completion checks</t>
  </si>
  <si>
    <t>Line description</t>
  </si>
  <si>
    <t>Item reference</t>
  </si>
  <si>
    <t>Units</t>
  </si>
  <si>
    <t>DPs</t>
  </si>
  <si>
    <t>Water resources</t>
  </si>
  <si>
    <t>Raw water distribution</t>
  </si>
  <si>
    <t>Water treatment</t>
  </si>
  <si>
    <t>Treated water distribution</t>
  </si>
  <si>
    <t>Total</t>
  </si>
  <si>
    <t>Calculation, copy or download rule</t>
  </si>
  <si>
    <t>Validation description</t>
  </si>
  <si>
    <t>Completion</t>
  </si>
  <si>
    <t>Please include a description in column C if adding an 'other category' line.</t>
  </si>
  <si>
    <t>Please complete all cells in row</t>
  </si>
  <si>
    <t>Price base</t>
  </si>
  <si>
    <t>Outturn (nominal)</t>
  </si>
  <si>
    <t>2017-18 FYA (CPIH deflated)</t>
  </si>
  <si>
    <t>Outturn (nominal), 2017-18 FYA (CPIH deflated)</t>
  </si>
  <si>
    <t>A</t>
  </si>
  <si>
    <t>Enhancement expenditure by purpose ~ capital</t>
  </si>
  <si>
    <t>WINEP / NEP ~ Making ecological improvements at abstractions (Habitats Directive, SSSI, NERC, BAPs)</t>
  </si>
  <si>
    <t>See item</t>
  </si>
  <si>
    <t>WS2001WR</t>
  </si>
  <si>
    <t>WS2001RWD</t>
  </si>
  <si>
    <t>WS2001WT</t>
  </si>
  <si>
    <t>WS2001TWD</t>
  </si>
  <si>
    <t>WS2001CAW</t>
  </si>
  <si>
    <t>WINEP / NEP ~ Eels Regulations (measures at intakes)</t>
  </si>
  <si>
    <t>references</t>
  </si>
  <si>
    <t>WS2002WR</t>
  </si>
  <si>
    <t>WS2002RWD</t>
  </si>
  <si>
    <t>WS2002WT</t>
  </si>
  <si>
    <t>WS2002TWD</t>
  </si>
  <si>
    <t>WS2002CAW</t>
  </si>
  <si>
    <t>WINEP / NEP ~ Invasive non-native species</t>
  </si>
  <si>
    <t>in columns</t>
  </si>
  <si>
    <t>WS2003WR</t>
  </si>
  <si>
    <t>WS2003RWD</t>
  </si>
  <si>
    <t>WS2003WT</t>
  </si>
  <si>
    <t>WS2003TWD</t>
  </si>
  <si>
    <t>WS2003CAW</t>
  </si>
  <si>
    <t>Addressing low pressure</t>
  </si>
  <si>
    <t>BB to BJ</t>
  </si>
  <si>
    <t>W3002WR</t>
  </si>
  <si>
    <t>W3002RWD</t>
  </si>
  <si>
    <t>W3002WT</t>
  </si>
  <si>
    <t>W3002TWD</t>
  </si>
  <si>
    <t>W3002CAW</t>
  </si>
  <si>
    <t>Improving taste / odour / colour</t>
  </si>
  <si>
    <t>W3003WR</t>
  </si>
  <si>
    <t>W3003RWD</t>
  </si>
  <si>
    <t>W3003WT</t>
  </si>
  <si>
    <t>W3003TWD</t>
  </si>
  <si>
    <t>W3003CAW</t>
  </si>
  <si>
    <t>Meeting lead standards</t>
  </si>
  <si>
    <t>W3006WR</t>
  </si>
  <si>
    <t>W3006RWD</t>
  </si>
  <si>
    <t>W3006WT</t>
  </si>
  <si>
    <t>W3006TWD</t>
  </si>
  <si>
    <t>W3006CAW</t>
  </si>
  <si>
    <t>Supply side enhancements to the supply/demand balance (dry year critical / peak conditions)</t>
  </si>
  <si>
    <t>W3007SWR</t>
  </si>
  <si>
    <t>W3007SRWD</t>
  </si>
  <si>
    <t>W3007SWT</t>
  </si>
  <si>
    <t>W3007STWD</t>
  </si>
  <si>
    <t>W3007SCAW</t>
  </si>
  <si>
    <t>Supply side enhancements to the supply/demand balance (dry year annual average conditions)</t>
  </si>
  <si>
    <t>W3008SWR</t>
  </si>
  <si>
    <t>W3008SRWD</t>
  </si>
  <si>
    <t>W3008SWT</t>
  </si>
  <si>
    <t>W3008STWD</t>
  </si>
  <si>
    <t>W3008SCAW</t>
  </si>
  <si>
    <t>Demand side enhancements to the supply/demand balance (dry year critical / peak conditions)</t>
  </si>
  <si>
    <t>W3007DWR</t>
  </si>
  <si>
    <t>W3007DRWD</t>
  </si>
  <si>
    <t>W3007DWT</t>
  </si>
  <si>
    <t>W3007DTWD</t>
  </si>
  <si>
    <t>W3007DCAW</t>
  </si>
  <si>
    <t>Demand side enhancements to the supply/demand balance (dry year annual average conditions)</t>
  </si>
  <si>
    <t>W3008DWR</t>
  </si>
  <si>
    <t>W3008DRWD</t>
  </si>
  <si>
    <t>W3008DWT</t>
  </si>
  <si>
    <t>W3008DTWD</t>
  </si>
  <si>
    <t>W3008DCAW</t>
  </si>
  <si>
    <t>New developments</t>
  </si>
  <si>
    <t>W3009WR</t>
  </si>
  <si>
    <t>W3009RWD</t>
  </si>
  <si>
    <t>W3009WT</t>
  </si>
  <si>
    <t>W3009TWD</t>
  </si>
  <si>
    <t>W3009CAW</t>
  </si>
  <si>
    <t>New connections element of new development (CPs, meters)</t>
  </si>
  <si>
    <t>WS2004WR</t>
  </si>
  <si>
    <t>WS2004RWD</t>
  </si>
  <si>
    <t>WS2004WT</t>
  </si>
  <si>
    <t>WS2004TWD</t>
  </si>
  <si>
    <t>WS2004CAW</t>
  </si>
  <si>
    <t>Investment to address raw water deterioration (THM, nitrates, Crypto, pesticides, others)</t>
  </si>
  <si>
    <t>W3010WR</t>
  </si>
  <si>
    <t>W3010RWD</t>
  </si>
  <si>
    <t>W3010WT</t>
  </si>
  <si>
    <t>W3010TWD</t>
  </si>
  <si>
    <t>W3010CAW</t>
  </si>
  <si>
    <t>Resilience</t>
  </si>
  <si>
    <t>W3011WR</t>
  </si>
  <si>
    <t>W3011RWD</t>
  </si>
  <si>
    <t>W3011WT</t>
  </si>
  <si>
    <t>W3011TWD</t>
  </si>
  <si>
    <t>W3011CAW</t>
  </si>
  <si>
    <t>SEMD</t>
  </si>
  <si>
    <t>W3012WR</t>
  </si>
  <si>
    <t>W3012RWD</t>
  </si>
  <si>
    <t>W3012WT</t>
  </si>
  <si>
    <t>W3012TWD</t>
  </si>
  <si>
    <t>W3012CAW</t>
  </si>
  <si>
    <t>Non-SEMD related security enhancement</t>
  </si>
  <si>
    <t>WS2005WR</t>
  </si>
  <si>
    <t>WS2005RWD</t>
  </si>
  <si>
    <t>WS2005WT</t>
  </si>
  <si>
    <t>WS2005TWD</t>
  </si>
  <si>
    <t>WS2005CAW</t>
  </si>
  <si>
    <t>WINEP / NEP ~ Drinking Water Protected Areas (schemes)</t>
  </si>
  <si>
    <t>WS2006WR</t>
  </si>
  <si>
    <t>WS2006RWD</t>
  </si>
  <si>
    <t>WS2006WT</t>
  </si>
  <si>
    <t>WS2006TWD</t>
  </si>
  <si>
    <t>WS2006CAW</t>
  </si>
  <si>
    <t>WINEP / NEP ~ Water Framework Directive measures</t>
  </si>
  <si>
    <t>WS2007WR</t>
  </si>
  <si>
    <t>WS2007RWD</t>
  </si>
  <si>
    <t>WS2007WT</t>
  </si>
  <si>
    <t>WS2007TWD</t>
  </si>
  <si>
    <t>WS2007CAW</t>
  </si>
  <si>
    <t>WINEP / NEP ~ Investigations</t>
  </si>
  <si>
    <t>WS2008WR</t>
  </si>
  <si>
    <t>WS2008RWD</t>
  </si>
  <si>
    <t>WS2008WT</t>
  </si>
  <si>
    <t>WS2008TWD</t>
  </si>
  <si>
    <t>WS2008CAW</t>
  </si>
  <si>
    <t>Improvements to river flows</t>
  </si>
  <si>
    <t>W3027WR</t>
  </si>
  <si>
    <t>W3027RWD</t>
  </si>
  <si>
    <t>W3027WT</t>
  </si>
  <si>
    <t>W3027TWD</t>
  </si>
  <si>
    <t>W3027CAW</t>
  </si>
  <si>
    <t>Metering (excluding cost of providing metering to new service connections) for meters requested by optants</t>
  </si>
  <si>
    <t>W3028OPTWR</t>
  </si>
  <si>
    <t>W3028OPTRWD</t>
  </si>
  <si>
    <t>W3028OPTWT</t>
  </si>
  <si>
    <t>W3028OPTTWD</t>
  </si>
  <si>
    <t>W3028OPTCAW</t>
  </si>
  <si>
    <t>Metering (excluding cost of providing metering to new service connections) for meters introduced by companies</t>
  </si>
  <si>
    <t>W3028COMWR</t>
  </si>
  <si>
    <t>W3028COMRWD</t>
  </si>
  <si>
    <t>W3028COMWT</t>
  </si>
  <si>
    <t>W3028COMTWD</t>
  </si>
  <si>
    <t>W3028COMCAW</t>
  </si>
  <si>
    <t>Metering (excluding cost of providing metering to new service connections) for businesses</t>
  </si>
  <si>
    <t>W3028NHOWR</t>
  </si>
  <si>
    <t>W3028NHORWD</t>
  </si>
  <si>
    <t>W3028NHOWT</t>
  </si>
  <si>
    <t>W3028NHOTWD</t>
  </si>
  <si>
    <t>W3028NHOCAW</t>
  </si>
  <si>
    <t>Capital expenditure purpose ~ WATER additional line 1 [Other categories]</t>
  </si>
  <si>
    <t>If there is a value entered for the row, column C cannot be blank.</t>
  </si>
  <si>
    <t>W3A00001</t>
  </si>
  <si>
    <t>W3A00001WR</t>
  </si>
  <si>
    <t>W3A00001RWD</t>
  </si>
  <si>
    <t>W3A00001WT</t>
  </si>
  <si>
    <t>W3A00001TWD</t>
  </si>
  <si>
    <t>W3A00001CAW</t>
  </si>
  <si>
    <t>Capital expenditure purpose ~ WATER additional line 2 [Other categories]</t>
  </si>
  <si>
    <t/>
  </si>
  <si>
    <t>W3A00002</t>
  </si>
  <si>
    <t>W3A00002WR</t>
  </si>
  <si>
    <t>W3A00002RWD</t>
  </si>
  <si>
    <t>W3A00002WT</t>
  </si>
  <si>
    <t>W3A00002TWD</t>
  </si>
  <si>
    <t>W3A00002CAW</t>
  </si>
  <si>
    <t>Capital expenditure purpose ~ WATER additional line 3 [Other categories]</t>
  </si>
  <si>
    <t>W3A00003</t>
  </si>
  <si>
    <t>W3A00003WR</t>
  </si>
  <si>
    <t>W3A00003RWD</t>
  </si>
  <si>
    <t>W3A00003WT</t>
  </si>
  <si>
    <t>W3A00003TWD</t>
  </si>
  <si>
    <t>W3A00003CAW</t>
  </si>
  <si>
    <t>Capital expenditure purpose ~ WATER additional line 4 [Other categories]</t>
  </si>
  <si>
    <t>W3A00004</t>
  </si>
  <si>
    <t>W3A00004WR</t>
  </si>
  <si>
    <t>W3A00004RWD</t>
  </si>
  <si>
    <t>W3A00004WT</t>
  </si>
  <si>
    <t>W3A00004TWD</t>
  </si>
  <si>
    <t>W3A00004CAW</t>
  </si>
  <si>
    <t>Capital expenditure purpose ~ WATER additional line 5 [Other categories]</t>
  </si>
  <si>
    <t>W3A00005</t>
  </si>
  <si>
    <t>W3A00005WR</t>
  </si>
  <si>
    <t>W3A00005RWD</t>
  </si>
  <si>
    <t>W3A00005WT</t>
  </si>
  <si>
    <t>W3A00005TWD</t>
  </si>
  <si>
    <t>W3A00005CAW</t>
  </si>
  <si>
    <t>Capital expenditure purpose ~ WATER additional line 6 [Other categories]</t>
  </si>
  <si>
    <t>W3A00006</t>
  </si>
  <si>
    <t>W3A00006WR</t>
  </si>
  <si>
    <t>W3A00006RWD</t>
  </si>
  <si>
    <t>W3A00006WT</t>
  </si>
  <si>
    <t>W3A00006TWD</t>
  </si>
  <si>
    <t>W3A00006CAW</t>
  </si>
  <si>
    <t>Capital expenditure purpose ~ WATER additional line 7 [Other categories]</t>
  </si>
  <si>
    <t>W3A00007</t>
  </si>
  <si>
    <t>W3A00007WR</t>
  </si>
  <si>
    <t>W3A00007RWD</t>
  </si>
  <si>
    <t>W3A00007WT</t>
  </si>
  <si>
    <t>W3A00007TWD</t>
  </si>
  <si>
    <t>W3A00007CAW</t>
  </si>
  <si>
    <t>Capital expenditure purpose ~ WATER additional line 8 [Other categories]</t>
  </si>
  <si>
    <t>W3A00008</t>
  </si>
  <si>
    <t>W3A00008WR</t>
  </si>
  <si>
    <t>W3A00008RWD</t>
  </si>
  <si>
    <t>W3A00008WT</t>
  </si>
  <si>
    <t>W3A00008TWD</t>
  </si>
  <si>
    <t>W3A00008CAW</t>
  </si>
  <si>
    <t>Capital expenditure purpose ~ WATER additional line 9 [Other categories]</t>
  </si>
  <si>
    <t>W3A00009</t>
  </si>
  <si>
    <t>W3A00009WR</t>
  </si>
  <si>
    <t>W3A00009RWD</t>
  </si>
  <si>
    <t>W3A00009WT</t>
  </si>
  <si>
    <t>W3A00009TWD</t>
  </si>
  <si>
    <t>W3A00009CAW</t>
  </si>
  <si>
    <t>Capital expenditure purpose ~ WATER additional line 10 [Other categories]</t>
  </si>
  <si>
    <t>W3A00010</t>
  </si>
  <si>
    <t>W3A00010WR</t>
  </si>
  <si>
    <t>W3A00010RWD</t>
  </si>
  <si>
    <t>W3A00010WT</t>
  </si>
  <si>
    <t>W3A00010TWD</t>
  </si>
  <si>
    <t>W3A00010CAW</t>
  </si>
  <si>
    <t>Capital expenditure purpose ~ WATER additional line 11 [Other categories]</t>
  </si>
  <si>
    <t>W3A00011</t>
  </si>
  <si>
    <t>W3A00011WR</t>
  </si>
  <si>
    <t>W3A00011RWD</t>
  </si>
  <si>
    <t>W3A00011WT</t>
  </si>
  <si>
    <t>W3A00011TWD</t>
  </si>
  <si>
    <t>W3A00011CAW</t>
  </si>
  <si>
    <t>Capital expenditure purpose ~ WATER additional line 12 [Other categories]</t>
  </si>
  <si>
    <t>W3A00012</t>
  </si>
  <si>
    <t>W3A00012WR</t>
  </si>
  <si>
    <t>W3A00012RWD</t>
  </si>
  <si>
    <t>W3A00012WT</t>
  </si>
  <si>
    <t>W3A00012TWD</t>
  </si>
  <si>
    <t>W3A00012CAW</t>
  </si>
  <si>
    <t>Capital expenditure purpose ~ WATER additional line 13 [Other categories]</t>
  </si>
  <si>
    <t>W3A00013</t>
  </si>
  <si>
    <t>W3A00013WR</t>
  </si>
  <si>
    <t>W3A00013RWD</t>
  </si>
  <si>
    <t>W3A00013WT</t>
  </si>
  <si>
    <t>W3A00013TWD</t>
  </si>
  <si>
    <t>W3A00013CAW</t>
  </si>
  <si>
    <t>Capital expenditure purpose ~ WATER additional line 14 [Other categories]</t>
  </si>
  <si>
    <t>W3A00014</t>
  </si>
  <si>
    <t>W3A00014WR</t>
  </si>
  <si>
    <t>W3A00014RWD</t>
  </si>
  <si>
    <t>W3A00014WT</t>
  </si>
  <si>
    <t>W3A00014TWD</t>
  </si>
  <si>
    <t>W3A00014CAW</t>
  </si>
  <si>
    <t>Capital expenditure purpose ~ WATER additional line 15 [Other categories]</t>
  </si>
  <si>
    <t>W3A00015</t>
  </si>
  <si>
    <t>W3A00015WR</t>
  </si>
  <si>
    <t>W3A00015RWD</t>
  </si>
  <si>
    <t>W3A00015WT</t>
  </si>
  <si>
    <t>W3A00015TWD</t>
  </si>
  <si>
    <t>W3A00015CAW</t>
  </si>
  <si>
    <t xml:space="preserve">Total water enhancement capital expenditure </t>
  </si>
  <si>
    <t>Sum of lines 1 to 38</t>
  </si>
  <si>
    <t>BA2070WR</t>
  </si>
  <si>
    <t>BA2070RWD</t>
  </si>
  <si>
    <t>BA2070WT</t>
  </si>
  <si>
    <t>BA2070TWD</t>
  </si>
  <si>
    <t>BA2070CAW</t>
  </si>
  <si>
    <t>B</t>
  </si>
  <si>
    <t>Enhancement expenditure by purpose ~ operating</t>
  </si>
  <si>
    <t>WS2009WR</t>
  </si>
  <si>
    <t>WS2009RWD</t>
  </si>
  <si>
    <t>WS2009WT</t>
  </si>
  <si>
    <t>WS2009TWD</t>
  </si>
  <si>
    <t>WS2009CAW</t>
  </si>
  <si>
    <t>WS2010WR</t>
  </si>
  <si>
    <t>WS2010RWD</t>
  </si>
  <si>
    <t>WS2010WT</t>
  </si>
  <si>
    <t>WS2010TWD</t>
  </si>
  <si>
    <t>WS2010CAW</t>
  </si>
  <si>
    <t>WS2011WR</t>
  </si>
  <si>
    <t>WS2011RWD</t>
  </si>
  <si>
    <t>WS2011WT</t>
  </si>
  <si>
    <t>WS2011TWD</t>
  </si>
  <si>
    <t>WS2011CAW</t>
  </si>
  <si>
    <t>WS2012WR</t>
  </si>
  <si>
    <t>WS2012RWD</t>
  </si>
  <si>
    <t>WS2012WT</t>
  </si>
  <si>
    <t>WS2012TWD</t>
  </si>
  <si>
    <t>WS2012CAW</t>
  </si>
  <si>
    <t>WS2013WR</t>
  </si>
  <si>
    <t>WS2013RWD</t>
  </si>
  <si>
    <t>WS2013WT</t>
  </si>
  <si>
    <t>WS2013TWD</t>
  </si>
  <si>
    <t>WS2013CAW</t>
  </si>
  <si>
    <t>WS2014WR</t>
  </si>
  <si>
    <t>WS2014RWD</t>
  </si>
  <si>
    <t>WS2014WT</t>
  </si>
  <si>
    <t>WS2014TWD</t>
  </si>
  <si>
    <t>WS2014CAW</t>
  </si>
  <si>
    <t>WS2015WR</t>
  </si>
  <si>
    <t>WS2015RWD</t>
  </si>
  <si>
    <t>WS2015WT</t>
  </si>
  <si>
    <t>WS2015TWD</t>
  </si>
  <si>
    <t>WS2015CAW</t>
  </si>
  <si>
    <t>WS2016WR</t>
  </si>
  <si>
    <t>WS2016RWD</t>
  </si>
  <si>
    <t>WS2016WT</t>
  </si>
  <si>
    <t>WS2016TWD</t>
  </si>
  <si>
    <t>WS2016CAW</t>
  </si>
  <si>
    <t>WS2017WR</t>
  </si>
  <si>
    <t>WS2017RWD</t>
  </si>
  <si>
    <t>WS2017WT</t>
  </si>
  <si>
    <t>WS2017TWD</t>
  </si>
  <si>
    <t>WS2017CAW</t>
  </si>
  <si>
    <t>WS2018WR</t>
  </si>
  <si>
    <t>WS2018RWD</t>
  </si>
  <si>
    <t>WS2018WT</t>
  </si>
  <si>
    <t>WS2018TWD</t>
  </si>
  <si>
    <t>WS2018CAW</t>
  </si>
  <si>
    <t>WS2019WR</t>
  </si>
  <si>
    <t>WS2019RWD</t>
  </si>
  <si>
    <t>WS2019WT</t>
  </si>
  <si>
    <t>WS2019TWD</t>
  </si>
  <si>
    <t>WS2019CAW</t>
  </si>
  <si>
    <t>WS2020WR</t>
  </si>
  <si>
    <t>WS2020RWD</t>
  </si>
  <si>
    <t>WS2020WT</t>
  </si>
  <si>
    <t>WS2020TWD</t>
  </si>
  <si>
    <t>WS2020CAW</t>
  </si>
  <si>
    <t>WS2021WR</t>
  </si>
  <si>
    <t>WS2021RWD</t>
  </si>
  <si>
    <t>WS2021WT</t>
  </si>
  <si>
    <t>WS2021TWD</t>
  </si>
  <si>
    <t>WS2021CAW</t>
  </si>
  <si>
    <t>WS2022WR</t>
  </si>
  <si>
    <t>WS2022RWD</t>
  </si>
  <si>
    <t>WS2022WT</t>
  </si>
  <si>
    <t>WS2022TWD</t>
  </si>
  <si>
    <t>WS2022CAW</t>
  </si>
  <si>
    <t>WS2023WR</t>
  </si>
  <si>
    <t>WS2023RWD</t>
  </si>
  <si>
    <t>WS2023WT</t>
  </si>
  <si>
    <t>WS2023TWD</t>
  </si>
  <si>
    <t>WS2023CAW</t>
  </si>
  <si>
    <t>WS2024WR</t>
  </si>
  <si>
    <t>WS2024RWD</t>
  </si>
  <si>
    <t>WS2024WT</t>
  </si>
  <si>
    <t>WS2024TWD</t>
  </si>
  <si>
    <t>WS2024CAW</t>
  </si>
  <si>
    <t>WS2025WR</t>
  </si>
  <si>
    <t>WS2025RWD</t>
  </si>
  <si>
    <t>WS2025WT</t>
  </si>
  <si>
    <t>WS2025TWD</t>
  </si>
  <si>
    <t>WS2025CAW</t>
  </si>
  <si>
    <t>WS2026WR</t>
  </si>
  <si>
    <t>WS2026RWD</t>
  </si>
  <si>
    <t>WS2026WT</t>
  </si>
  <si>
    <t>WS2026TWD</t>
  </si>
  <si>
    <t>WS2026CAW</t>
  </si>
  <si>
    <t>WS2027WR</t>
  </si>
  <si>
    <t>WS2027RWD</t>
  </si>
  <si>
    <t>WS2027WT</t>
  </si>
  <si>
    <t>WS2027TWD</t>
  </si>
  <si>
    <t>WS2027CAW</t>
  </si>
  <si>
    <t>WS2028WR</t>
  </si>
  <si>
    <t>WS2028RWD</t>
  </si>
  <si>
    <t>WS2028WT</t>
  </si>
  <si>
    <t>WS2028TWD</t>
  </si>
  <si>
    <t>WS2028CAW</t>
  </si>
  <si>
    <t>WS2029WR</t>
  </si>
  <si>
    <t>WS2029RWD</t>
  </si>
  <si>
    <t>WS2029WT</t>
  </si>
  <si>
    <t>WS2029TWD</t>
  </si>
  <si>
    <t>WS2029CAW</t>
  </si>
  <si>
    <t>WS2030WR</t>
  </si>
  <si>
    <t>WS2030RWD</t>
  </si>
  <si>
    <t>WS2030WT</t>
  </si>
  <si>
    <t>WS2030TWD</t>
  </si>
  <si>
    <t>WS2030CAW</t>
  </si>
  <si>
    <t>WS2031WR</t>
  </si>
  <si>
    <t>WS2031RWD</t>
  </si>
  <si>
    <t>WS2031WT</t>
  </si>
  <si>
    <t>WS2031TWD</t>
  </si>
  <si>
    <t>WS2031CAW</t>
  </si>
  <si>
    <t>Operating expenditure purpose ~ WATER additional line 1 [Other categories]</t>
  </si>
  <si>
    <t>WS2032</t>
  </si>
  <si>
    <t>WS2032WR</t>
  </si>
  <si>
    <t>WS2032RWD</t>
  </si>
  <si>
    <t>WS2032WT</t>
  </si>
  <si>
    <t>WS2032TWD</t>
  </si>
  <si>
    <t>WS2032CAW</t>
  </si>
  <si>
    <t>Operating expenditure purpose ~ WATER additional line 2 [Other categories]</t>
  </si>
  <si>
    <t>WS2033</t>
  </si>
  <si>
    <t>WS2033WR</t>
  </si>
  <si>
    <t>WS2033RWD</t>
  </si>
  <si>
    <t>WS2033WT</t>
  </si>
  <si>
    <t>WS2033TWD</t>
  </si>
  <si>
    <t>WS2033CAW</t>
  </si>
  <si>
    <t>Operating expenditure purpose ~ WATER additional line 3 [Other categories]</t>
  </si>
  <si>
    <t>WS2034</t>
  </si>
  <si>
    <t>WS2034WR</t>
  </si>
  <si>
    <t>WS2034RWD</t>
  </si>
  <si>
    <t>WS2034WT</t>
  </si>
  <si>
    <t>WS2034TWD</t>
  </si>
  <si>
    <t>WS2034CAW</t>
  </si>
  <si>
    <t>Operating expenditure purpose ~ WATER additional line 4 [Other categories]</t>
  </si>
  <si>
    <t>WS2035</t>
  </si>
  <si>
    <t>WS2035WR</t>
  </si>
  <si>
    <t>WS2035RWD</t>
  </si>
  <si>
    <t>WS2035WT</t>
  </si>
  <si>
    <t>WS2035TWD</t>
  </si>
  <si>
    <t>WS2035CAW</t>
  </si>
  <si>
    <t>Operating expenditure purpose ~ WATER additional line 5 [Other categories]</t>
  </si>
  <si>
    <t>WS2036</t>
  </si>
  <si>
    <t>WS2036WR</t>
  </si>
  <si>
    <t>WS2036RWD</t>
  </si>
  <si>
    <t>WS2036WT</t>
  </si>
  <si>
    <t>WS2036TWD</t>
  </si>
  <si>
    <t>WS2036CAW</t>
  </si>
  <si>
    <t>Operating expenditure purpose ~ WATER additional line 6 [Other categories]</t>
  </si>
  <si>
    <t>WS2037</t>
  </si>
  <si>
    <t>WS2037WR</t>
  </si>
  <si>
    <t>WS2037RWD</t>
  </si>
  <si>
    <t>WS2037WT</t>
  </si>
  <si>
    <t>WS2037TWD</t>
  </si>
  <si>
    <t>WS2037CAW</t>
  </si>
  <si>
    <t>Operating expenditure purpose ~ WATER additional line 7 [Other categories]</t>
  </si>
  <si>
    <t>WS2038</t>
  </si>
  <si>
    <t>WS2038WR</t>
  </si>
  <si>
    <t>WS2038RWD</t>
  </si>
  <si>
    <t>WS2038WT</t>
  </si>
  <si>
    <t>WS2038TWD</t>
  </si>
  <si>
    <t>WS2038CAW</t>
  </si>
  <si>
    <t>Operating expenditure purpose ~ WATER additional line 8 [Other categories]</t>
  </si>
  <si>
    <t>WS2039</t>
  </si>
  <si>
    <t>WS2039WR</t>
  </si>
  <si>
    <t>WS2039RWD</t>
  </si>
  <si>
    <t>WS2039WT</t>
  </si>
  <si>
    <t>WS2039TWD</t>
  </si>
  <si>
    <t>WS2039CAW</t>
  </si>
  <si>
    <t>Operating expenditure purpose ~ WATER additional line 9 [Other categories]</t>
  </si>
  <si>
    <t>WS2040</t>
  </si>
  <si>
    <t>WS2040WR</t>
  </si>
  <si>
    <t>WS2040RWD</t>
  </si>
  <si>
    <t>WS2040WT</t>
  </si>
  <si>
    <t>WS2040TWD</t>
  </si>
  <si>
    <t>WS2040CAW</t>
  </si>
  <si>
    <t>Operating expenditure purpose ~ WATER additional line 10 [Other categories]</t>
  </si>
  <si>
    <t>WS2041</t>
  </si>
  <si>
    <t>WS2041WR</t>
  </si>
  <si>
    <t>WS2041RWD</t>
  </si>
  <si>
    <t>WS2041WT</t>
  </si>
  <si>
    <t>WS2041TWD</t>
  </si>
  <si>
    <t>WS2041CAW</t>
  </si>
  <si>
    <t>Operating expenditure purpose ~ WATER additional line 11 [Other categories]</t>
  </si>
  <si>
    <t>WS2042</t>
  </si>
  <si>
    <t>WS2042WR</t>
  </si>
  <si>
    <t>WS2042RWD</t>
  </si>
  <si>
    <t>WS2042WT</t>
  </si>
  <si>
    <t>WS2042TWD</t>
  </si>
  <si>
    <t>WS2042CAW</t>
  </si>
  <si>
    <t>Operating expenditure purpose ~ WATER additional line 12 [Other categories]</t>
  </si>
  <si>
    <t>WS2043</t>
  </si>
  <si>
    <t>WS2043WR</t>
  </si>
  <si>
    <t>WS2043RWD</t>
  </si>
  <si>
    <t>WS2043WT</t>
  </si>
  <si>
    <t>WS2043TWD</t>
  </si>
  <si>
    <t>WS2043CAW</t>
  </si>
  <si>
    <t>Operating expenditure purpose ~ WATER additional line 13 [Other categories]</t>
  </si>
  <si>
    <t>WS2044</t>
  </si>
  <si>
    <t>WS2044WR</t>
  </si>
  <si>
    <t>WS2044RWD</t>
  </si>
  <si>
    <t>WS2044WT</t>
  </si>
  <si>
    <t>WS2044TWD</t>
  </si>
  <si>
    <t>WS2044CAW</t>
  </si>
  <si>
    <t>Operating expenditure purpose ~ WATER additional line 14 [Other categories]</t>
  </si>
  <si>
    <t>WS2045</t>
  </si>
  <si>
    <t>WS2045WR</t>
  </si>
  <si>
    <t>WS2045RWD</t>
  </si>
  <si>
    <t>WS2045WT</t>
  </si>
  <si>
    <t>WS2045TWD</t>
  </si>
  <si>
    <t>WS2045CAW</t>
  </si>
  <si>
    <t>Operating expenditure purpose ~ WATER additional line 15 [Other categories]</t>
  </si>
  <si>
    <t>WS2046</t>
  </si>
  <si>
    <t>WS2046WR</t>
  </si>
  <si>
    <t>WS2046RWD</t>
  </si>
  <si>
    <t>WS2046WT</t>
  </si>
  <si>
    <t>WS2046TWD</t>
  </si>
  <si>
    <t>WS2046CAW</t>
  </si>
  <si>
    <t xml:space="preserve">Total water enhancement operating expenditure </t>
  </si>
  <si>
    <t>Sum of lines 40 to 77</t>
  </si>
  <si>
    <t>WS2047WR</t>
  </si>
  <si>
    <t>WS2047RWD</t>
  </si>
  <si>
    <t>WS2047WT</t>
  </si>
  <si>
    <t>WS2047TWD</t>
  </si>
  <si>
    <t>WS2047CAW</t>
  </si>
  <si>
    <t>KEY</t>
  </si>
  <si>
    <t>Input</t>
  </si>
  <si>
    <t>Copy</t>
  </si>
  <si>
    <t>Pre-populated</t>
  </si>
  <si>
    <t>WS2 guidance and line definitions</t>
  </si>
  <si>
    <r>
      <t xml:space="preserve">This table identifies enhancement expenditure and reflects </t>
    </r>
    <r>
      <rPr>
        <sz val="10"/>
        <color rgb="FF0078C9"/>
        <rFont val="Franklin Gothic Demi"/>
        <family val="2"/>
      </rPr>
      <t>table 2 of the 2017 Cost Assessment submission</t>
    </r>
    <r>
      <rPr>
        <sz val="10"/>
        <rFont val="Arial"/>
        <family val="2"/>
      </rPr>
      <t xml:space="preserve">.  One difference from table 2 is that this table does not collect historic data. References to AMP5 and AMP5 driver codes in the line definitions are therefore redundant but have been retained for simplicity. Where a quality enhancement scheme (or the proportionally allocated component of a quality enhancement scheme) has more than one cost driver, companies should allocate the expenditure attributable to the primary driver to the relevant line. Any net additional cost for delivering any further drivers should be included in the (different) relevant line.
Forecasts of capital expenditure for 2020-25 in this table should include the company’s proposed transition expenditure in 2019-20 to ensure consistency with the 2020-25 totex forecasts in other tables in the business plan. Forecasts of capital expenditure in 2019-20 in this table should </t>
    </r>
    <r>
      <rPr>
        <sz val="10"/>
        <color rgb="FF0078C9"/>
        <rFont val="Arial"/>
        <family val="2"/>
      </rPr>
      <t>exclude</t>
    </r>
    <r>
      <rPr>
        <sz val="10"/>
        <rFont val="Arial"/>
        <family val="2"/>
      </rPr>
      <t xml:space="preserve"> the company’s proposed transition expenditure as this is reported separately in table WS10.</t>
    </r>
  </si>
  <si>
    <t>Line</t>
  </si>
  <si>
    <t>Definition</t>
  </si>
  <si>
    <t>Blocks A and B Enhancement capex and opex by purpose</t>
  </si>
  <si>
    <t>Capital / operating expenditure to deliver projects required to deal with the environmental impact of water abstraction during the report year.</t>
  </si>
  <si>
    <t>Capital / operating expenditure on quality enhancement schemes listed in the NEP (or WINEP) either to improve intakes to prevent the entrainment of fish, provide eel or fish passes or take alternative measures to meet the requirements of the Eels Regulations or carry out investigations required to confirm the level of entrainment and/or the appropriate technical solution. For AMP7 these are the outputs required by the Environment Agency (or Natural Resources Wales) under driver codes EE_IMP and EE_INV.</t>
  </si>
  <si>
    <t>Capital / operating expenditure required to deal with invasive non-native species.</t>
  </si>
  <si>
    <t>Capital / operating expenditure to reduce the number of properties with low pressure.</t>
  </si>
  <si>
    <t xml:space="preserve">Capital / operating expenditure to deliver improvements to consumer acceptability of the drinking water (relating to colour, taste and odour)
</t>
  </si>
  <si>
    <t>Capital / operating expenditure to meet lead standards. This includes expenditure to deal with the conditioning of water before entering distribution to reduce plumbosolvency, expenditure on replacing lead communication pipes owned by the company and any other lead related work including investigations.</t>
  </si>
  <si>
    <t>Capital / operating expenditure to enhance the supply / demand balance. Includes expenditure associated with schemes to deliver supply side (resource and production options) enhancements to supply / demand capacity in dry year critical / peak conditions.</t>
  </si>
  <si>
    <t>Capital / operating expenditure to enhance the supply/demand balance. Includes expenditure associated with schemes to deliver supply side (resource and production options) enhancements to supply demand capacity in dry year annual average conditions.</t>
  </si>
  <si>
    <t>Capital / operating expenditure to enhance the supply/demand balance. Includes expenditure associated with schemes to deliver demand side (distribution and customer options) enhancements to supply / demand capacity in dry year critical / peak conditions.</t>
  </si>
  <si>
    <t>Capital / operating expenditure to enhance the supply / demand balance. Includes expenditure associated with schemes to deliver demand side (distribution and customer options) enhancements to supply / demand capacity in dry year annual average conditions.</t>
  </si>
  <si>
    <t>Capital / operating expenditure associated with the provision of local distribution infrastructure and non-infrastructure assets for water service to provide for new customers with no net deterioration of existing levels of service. The capital cost of connecting a new property (including the cost of a meter, communication pipe and boundary stop tap valve etc) should be recovered through the connection charge and should not be included in this line.</t>
  </si>
  <si>
    <t>The capital / operating cost of connecting a new property (including the cost of a meter, communication pipe and boundary stop tap valve etc)</t>
  </si>
  <si>
    <t>Capital / operating expenditure to address raw water deterioration.</t>
  </si>
  <si>
    <t>Capital / operating expenditure to improve resilience. This relates to expenditure to manage the risk of giving consumers an appropriate level of service protection in the face of extreme events caused by hazards that are beyond their control. To include expenditure to meet new, more onerous requirements stemming from the National Flood Resilience Review. For AMP5 this is the capital / operating expenditure to deliver the outputs included in the supplementary report for improving resilience (e.g. under driver code ESL04).</t>
  </si>
  <si>
    <t>Capital / operating expenditure on schemes to protect CNI and NI assets and on assessments of potential further improvements to comply with the Security and Emergency Measures Direction 1998 including associated Advice Notes, and including emergency response and resilience requirements.  For AMP5 this is the capital / operating expenditure to deliver the outputs included in the sewerage service quality enhancement schedule (Annex 4 - S) to comply with the SEMD (driver code SEMD).</t>
  </si>
  <si>
    <t>Capital / operating expenditure on schemes driven by other (ie. non-SEMD) security requirements, for example to improve cyber security or to enhance the security of network and information systems.</t>
  </si>
  <si>
    <t>Capital / operating expenditure on schemes to either avoid additional treatment or reduce current treatment (surface and groundwaters) in AMP7 and which is associated with Drinking Water Protected Areas under Article 7 of the Water Framework Directive.</t>
  </si>
  <si>
    <t xml:space="preserve">Capital / operating expenditure on WFD-driven measures to improve, protect or ensure no deterioration in the status or potential of surface water or groundwater where the meassures arise from PR14 investigations or sustainable abstraction work. </t>
  </si>
  <si>
    <t xml:space="preserve">Capital / operating expenditure on environmental investigations and options appraisals listed in the NEP (or WINEP) for AMP5, AMP6 or AMP7 except where line definitions require costs to be reported elsewhere in this table eg line 2. </t>
  </si>
  <si>
    <r>
      <t xml:space="preserve">Capital / operating expenditure relating to reducing abstraction licences (unless captured elsewhere in this table, principally in </t>
    </r>
    <r>
      <rPr>
        <sz val="10"/>
        <color rgb="FF0078C9"/>
        <rFont val="Arial"/>
        <family val="2"/>
      </rPr>
      <t>WS2 line 1 or 14</t>
    </r>
    <r>
      <rPr>
        <sz val="10"/>
        <rFont val="Arial"/>
        <family val="2"/>
      </rPr>
      <t>).</t>
    </r>
  </si>
  <si>
    <t>Metering (excluding cost of providing metering to new service connections) for optants.</t>
  </si>
  <si>
    <t>Metering (excluding cost of providing metering to new service connections) for meters introduced by companies (irrespective of whether these meters are used for charging).</t>
  </si>
  <si>
    <t>Metering (excluding cost of providing metering to new service connections) for businesses and other non-household customers.</t>
  </si>
  <si>
    <t>24-38 / 63-77</t>
  </si>
  <si>
    <t>Other capital / operating expenditure by purpose [Company to insert other purposes as required and explain in commentary]. Regard should be had for the desirability of maintaining consistency with corresponding lines in previous data submissions when using these lines.</t>
  </si>
  <si>
    <r>
      <t xml:space="preserve">Total water enhancement capital / operating expenditure. Calculated as the sum of table </t>
    </r>
    <r>
      <rPr>
        <sz val="10"/>
        <color rgb="FF0078C9"/>
        <rFont val="Arial"/>
        <family val="2"/>
      </rPr>
      <t>WS2 lines 1 to 38</t>
    </r>
    <r>
      <rPr>
        <sz val="10"/>
        <rFont val="Arial"/>
        <family val="2"/>
      </rPr>
      <t xml:space="preserve"> inclusive for capital expenditure and table </t>
    </r>
    <r>
      <rPr>
        <sz val="10"/>
        <color rgb="FF0078C9"/>
        <rFont val="Arial"/>
        <family val="2"/>
      </rPr>
      <t>WS2 lines 40 to 77</t>
    </r>
    <r>
      <rPr>
        <sz val="10"/>
        <rFont val="Arial"/>
        <family val="2"/>
      </rPr>
      <t xml:space="preserve"> for operating expenditure.</t>
    </r>
  </si>
  <si>
    <t>Sludge transport</t>
  </si>
  <si>
    <t>Sludge treatment</t>
  </si>
  <si>
    <t>Sludge disposal</t>
  </si>
  <si>
    <t>All historical data consistent with AMP7 methodology. A consistent factor of 342.772 has been utilised to convert reporatble incidents into the per 10,000 connections unit.
The methodology for AMP7 has changed and now includes flooding incidents caused by severe weather
•The performance commitment has been set by Ofwat at an upper quartile level across one AMP, the original proposal from the company was to make this significant step change across a two-AMP period.
•We had a good start to the year with 3 out of the first 4 months seeing our best performance for that month for the past 5 years. Demonstrating improved operational performance not related to extreme rainfall events. In June, August and October we saw a large number of flooding incidents mainly driven by severe weather storm events. Around 50% of the incidents have been as a result of ‘severe weather’.Some of the events in June were amongst the most severe that we have seen including areas of Manchester and Liverpool seeing more than an average months rainfall in a single day –e.g. the average rainfall for Urmston (Trafford) is 65mm in the month of June, this year Urmston received 84mm on just one day in June (15th June)
•Whilst our year 1 data demonstrates that we are not meeting the PC for the upper quartile target in one AMP, data does indicate we remain on track to achieve the UQ target against the original two AMP proposal.
•We are developing our ‘Dynamic Network Management’ approach to improve network performance through the use of monitors and data analytics to allow us to identify problems prior to them occurring
•We are working in partnership with 3rd parties (EA and Councils) to collaborate on reducing flood risk</t>
  </si>
  <si>
    <t xml:space="preserve">All historical data consistent with AMP7 methodology. A consistent factor of 7.7914 has been utilised to convert reporatble incidents into the per 10,000 km of sewer unit.
•We have implemented and published a pollution incident reduction plan, focussing on culture, systems thinking, lessons learnt and long term planning and maintenance
•This has resulted in a significant improvement in performance </t>
  </si>
  <si>
    <t>PR19UU_C01-WWN</t>
  </si>
  <si>
    <t>The methodology for AMP7 has changed and now includes flooding incidents caused by severe weather
•The performance commitment has been set by Ofwat at an upper quartile level across one AMP, the original proposal from the company was to make this significant step change across a two-AMP period.
•We had a good start to the year with 3 out of the first 4 months seeing our best performance for that month for the past 5 years. Demonstrating improved operational performance not related to extreme rainfall events. In June, August and October we saw a large number of flooding incidents mainly driven by severe weather storm events. Around 50% of the incidents have been as a result of ‘severe weather’.Some of the events in June were amongst the most severe that we have seen including areas of Manchester and Liverpool seeing more than an average months rainfall in a single day –e.g. the average rainfall for Urmston (Trafford) is 65mm in the month of June, this year Urmston received 84mm on just one day in June (15th June)
•Whilst our year 1 data demonstrates that we are not meeting the PC for the upper quartile target in one AMP, data does indicate we remain on track to achieve the UQ target against the original two AMP proposal.
•We are developing our ‘Dynamic Network Management’ approach to improve network performance through the use of monitors and data analytics to allow us to identify problems prior to them occurring
•We are working in partnership with 3rd parties (EA and Councils) to collaborate on reducing flood risk</t>
  </si>
  <si>
    <t>We have experienced significant challenges as a result of COVID-19 impacting the way our customers live and work which has consequently led to an increase in blockages to some of our sewer types.
We have implemented a blockage reduction plan that focuses on enhanced targeting of blockage hotspots, customer campaigns and behavioural change and improved response to blockages.</t>
  </si>
  <si>
    <t>PR19UU_B03-WN</t>
  </si>
  <si>
    <t>PR19UU_B01-WN</t>
  </si>
  <si>
    <t>We are forecasting to achieve our leakage reduction target for FY21 although winter severity may have an impact on the 12-month rolling average position.  With the exception of conditions such as the 2018 “Beast from the East”, scenario planning indicates that the leakage target will be achieved.  A network of 46,000 acoustic loggers will support “winter leakage” and allow us to identify and recover leaks quicker. Phase 2 of installations has commenced that will add a further 26,000 loggers and expand on regions currently supported.</t>
  </si>
  <si>
    <t>Water Quality Compliance (CRI)</t>
  </si>
  <si>
    <t>PR19UU_A01-CF</t>
  </si>
  <si>
    <t>Numerical CRI score, reported to two decimal places.</t>
  </si>
  <si>
    <t>1.31 (UU estimate)</t>
  </si>
  <si>
    <t>3.24 (DWI confirmed score)</t>
  </si>
  <si>
    <t>PR19UU_A02-WN</t>
  </si>
  <si>
    <t>Number of customer contacts</t>
  </si>
  <si>
    <t>Number of customer contacts per 10,000 population</t>
  </si>
  <si>
    <t>Increased demand for water during the lockdown periods of the COVID-19 pandemic have impacted performance for Water Quality Contacts which we are forecasting to be outside of the commitment level.  The half year 2020 value is our current view of the first half year 2020 performance, this is still subject to further verification as part of the return to DWI in February 2021.  However, we continue to drive improvement through our established Water Quality Contacts governance which oversees delivery of our Taste, Smell and Appearance programme.  The programme includes all interventions across the end to end Water System from catchment to customer.  We are continuing with our water treatment optimisation programme targeting further improvements in water quality performance including iron and manganese at Water Treatment Works.  We are progressing with our plans for mains cleaning, flushing and replacement.  We have targeted improved customer communications, including information on drinking water general conditions as part of our water in the home campaign and a webpage for fittings including the use of hydrants and standpipes.</t>
  </si>
  <si>
    <t xml:space="preserve">For calendar year 2019, the average compliance risk index (CRI) score for the water industry in England and Wales was 2.87. The Drinking Water Inspectorate (DWI) confirmed our final CRI score was 3.24 for 2019, this figure was published in the DWI's Chief Inspector Report (CIR) in July 2020. 2019 performance was impacted by an increased number of infringements at Water Treatment Works (WTWs), in comparison to 2018. CRI is a volatile metric and heavily influenced by infringements at larger assets and supply points. In addition, if an infringement occurs at an asset which has an associated Notice, the CRI score will be increased. UU has an elevated number of Notices compared to other companies due to the incorporation of the AMP6 transformation plan in legal instruments.  Although the delivery of this plan, for example automated shut down and subsequent start up to waste has driven a reduction in the risk of infringements. We’re continuing to deliver our improvement programmes focussed on our innovative HAZREV, NETREV and CATCHREV assessments, our continuing robust Service Reservoir (SR) inspection and cleaning programme and our focus on the source to tap strategy to reduce the risk of discolouration.
This has been demonstrated with an improving position in 2020, where our current LBE for calendar year end is 2.4 - a forecasted 25% improvement compared to 2019 performance.  The official Index score will be published by DWI in July 2021, and we have included in the table our latest best estimate for the first 6 months of the year.  The COVID-19 pandemic has also impacted the sampling programmes during 2020 with more samples being taken from upstream assets which has meant each infringement is likely to have a higher index score. We are waiting further guidance from DWI as to how CRI will be assessed as a result of varying approaches to the sampling programmes by the industry. </t>
  </si>
  <si>
    <t>The half yearly per capita consumption figures presented are averages of the monthly per capita consumption figures and are reported using the AMP7 reporting methodology. All figures before 2020-21 will align exactly to the figures used in the Frontier Economics work. As we presented data to July 2020 for the Frontier Economics work, the 2020-21 figure now includes data to the end of September 2020 and has also been informed by the household meter reads that have happended between July 2020 and the present. It's also worth noting that these figures usually undergo a full 12 month water balance reconciliation, which is subject to full audit and assurance. Therefore, the current year (2020-21) data has not been subject to full audit and assurance as of yet.</t>
  </si>
  <si>
    <t xml:space="preserve">See narrative in cell T9. </t>
  </si>
  <si>
    <t>Totex by price control</t>
  </si>
  <si>
    <t>Water network plus</t>
  </si>
  <si>
    <t>Wastewater network plus</t>
  </si>
  <si>
    <t>Bioresources</t>
  </si>
  <si>
    <t>Total wholesale</t>
  </si>
  <si>
    <t xml:space="preserve">Total totex (including transitional spend) - 6 months actuals ending 30 September 2020 </t>
  </si>
  <si>
    <t>Total totex (including transitional spend) - current forecast for year endind 31 March 2021</t>
  </si>
  <si>
    <t>Total totex (including transitional spend) - PR19 final determination forecast for year endind 31 March 2021</t>
  </si>
  <si>
    <t>Variance current forecast vs FD forecast</t>
  </si>
  <si>
    <t>Variance commentary</t>
  </si>
  <si>
    <t>Totex subject to standard customer share by price control</t>
  </si>
  <si>
    <t xml:space="preserve">Totex subject to 50% customer share (consistent with 4C.5) - 6 months actuals ending 30 September 2020 </t>
  </si>
  <si>
    <t>Totex subject to 50% customer share (consistent with 4C.5) - current forecast for year endind 31 March 2021</t>
  </si>
  <si>
    <t>Totex subject to 50% customer share (consistent with 4C.5) - PR19 final determination forecast for year endind 31 March 2021</t>
  </si>
  <si>
    <t xml:space="preserve">In line with the data request, the above table presents totex consistent with the 2020/21 APR Table 4C line 5.  This is derived from total totex less items subject to no cost share (e.g. disallowable costs, non price control grants &amp; contributions, bioresource price control etc) and items subject to 75% customer share (business rates and abstraction  
Projected totex subject to standard cost sharing (50% share for UUW) is £273m higher than the FD allowance for 2020/21.  This in-year overspend is only marginally higher than total projected totex of £270m described above as a result of a small £3m net underspend on items not subject to standard 50% cost share.  The water network plus overspend subject to standard share is £3m higher than for total totex and the £3m Bioresource underspend reported in total totex is removed from this measure.  This impact is partly offset by a £3m reduction in wastewater network plus overspend vs the FD allowance. </t>
  </si>
  <si>
    <t>Gross Capex by price control</t>
  </si>
  <si>
    <t xml:space="preserve">Total Capex (including transitional spend) - 6 months actuals ending 30 September 2020 </t>
  </si>
  <si>
    <t>Total Capex (including transitional spend) - current forecast for year endind 31 March 2021</t>
  </si>
  <si>
    <t>Total Capex (including transitional spend) - PR19 final determination forecast for year endind 31 March 2021</t>
  </si>
  <si>
    <t>Variance Commentary</t>
  </si>
  <si>
    <t>Enhancement Capex by price control</t>
  </si>
  <si>
    <t xml:space="preserve">Enhancement Capex (including transitional spend) - 6 months actuals ending 30 September 2020 </t>
  </si>
  <si>
    <t>Enhancement Capex (including transitional spend) - current forecast for year endind 31 March 2021</t>
  </si>
  <si>
    <t>Enhancement Capex (including transitional spend) - PR19 final determination forecast for year endind 31 March 2021</t>
  </si>
  <si>
    <t>Expenditure by upstream service</t>
  </si>
  <si>
    <t>Water network+</t>
  </si>
  <si>
    <t>Raw water transport</t>
  </si>
  <si>
    <t>Raw water storage</t>
  </si>
  <si>
    <t>Total enhancement operating expenditure - 6 month actuals (to Sept 2020)</t>
  </si>
  <si>
    <t>Total enhancement operating expenditure - 12 months current forecast (to March 2021)</t>
  </si>
  <si>
    <t>Total enhancement operating expenditure - 12 months FD forecast (to March 2021)</t>
  </si>
  <si>
    <t>Variance LBE forecast to FD forecast (FY21)</t>
  </si>
  <si>
    <t xml:space="preserve">Variance explanation </t>
  </si>
  <si>
    <t xml:space="preserve">Wastewater network+ </t>
  </si>
  <si>
    <t>Sewage Collection</t>
  </si>
  <si>
    <t>Sewage  Treatment</t>
  </si>
  <si>
    <t>Performance has been good in the first half of the year, underpinned by a strong operational response and effective water tanker operating model that allows for rapid restoration of water supplies. Monthly focus reviews and sharing of data with the field teams means improvements are shared and lessons learned more readily. There is a significant risk of large events occurring as we go into the winter period which are historically our worse performing months.</t>
  </si>
  <si>
    <t xml:space="preserve">See narrative in cell J9. </t>
  </si>
  <si>
    <t>PR19UU_B05-WN</t>
  </si>
  <si>
    <t>It's worth noting that these per capita consumption figures usually undergo a full 12 month water balance reconciliation, which is subject to full audit and assurance. Therefore, the current year data has not been subject to full audit and assurance as of yet. The PCL figures presented are three-year average figures. The impact of COVID-19 (combined with a period of hot, dry weather) shows a marked increase in per capita consumption in 2020-21.
A wide range of activities have been undertaken to attempt to help reduce customer demand, including:
- Data analysis and regional prioritisation 
- Efforts to increase meter penetration
- Targeting messages at high consumers
- Research into communication and behaviour influencers
Full details of our efforts to help reduce customer demand are set out in our letter to Aileen Armstrong, dated the 23 December 2020, regarding water resources plans.
We are involved in research into the short and longer term impacts of COVID on customer behaviour. We have conducted customer research to understand how water usage has changed due to COVID-19, and are actively engaged in the collective industry project reviewing the impacts of COVID on water demand.
Despite these efforts we do not anticipate achieving PCC performance levels in 2020/21.</t>
  </si>
  <si>
    <t>average number of minutes lost per property per year</t>
  </si>
  <si>
    <t>Ml/d</t>
  </si>
  <si>
    <t>Quarter 3 CSS results placed us 3rd overall  out of the 17 companies with a score of 84.19.  This is good improvement from being 7th in Quarter 2 and 4th in Quarter 1.   Year to date with a score of 82.58 we are 7th overall.</t>
  </si>
  <si>
    <t>Quarter 3 CES results placed us 5th out of 17 companies with a score of 85.20.  We have maintained 5th position from Quarter 2 and is significant improvement from Quarter 1 when we were in 10th position.  Year to date with a score of 85.07 we are 7th overall.</t>
  </si>
  <si>
    <t>EPA: Delivery of the Water Industry National Environment Programme (WINEP) as part of Asset Management Programme (AMP)</t>
  </si>
  <si>
    <t>The cumulative number of Water Industry National Environment Programme schemes, investigations and monitoring delivered as a percentage against the plan for each 5-year Asset Management Programme (AMP) period, e.g. April 2020 to March 2025. Including water quality, water resources, fisheries, biodiversity and geomorphology schemes and investigations. Periodic Drivers U_MON1, U_MON2, U_MON3, BW_MON, SW_MON and U_INV2 are not included. NRW use similar WINEP drivers for schemes in Wales but are all prefixed with a ‘W’, e.g. ‘W_U_MON1’</t>
  </si>
  <si>
    <t>Date: 21/01/2021</t>
  </si>
  <si>
    <t>Scheme Name</t>
  </si>
  <si>
    <t>Scheme ID</t>
  </si>
  <si>
    <t>Driver</t>
  </si>
  <si>
    <t>Current WINEP Completion Date in black.  Proposed changes in red</t>
  </si>
  <si>
    <t>UU internally reported Project In Use Date</t>
  </si>
  <si>
    <t>Comment on confidence to delivery by PIU</t>
  </si>
  <si>
    <t>Included or excluded from EPA WINEP Delivery Forecast</t>
  </si>
  <si>
    <t>Change status</t>
  </si>
  <si>
    <t>Reason for date change</t>
  </si>
  <si>
    <t>Afon Cownwy</t>
  </si>
  <si>
    <t>6UUWR0004</t>
  </si>
  <si>
    <t>wrWFDp1</t>
  </si>
  <si>
    <t>Included - delivered</t>
  </si>
  <si>
    <t>Afon Marchnant</t>
  </si>
  <si>
    <t>6UUWR0005</t>
  </si>
  <si>
    <t>Billinge South WwTW</t>
  </si>
  <si>
    <t>6UU0531</t>
  </si>
  <si>
    <t>WFD2g</t>
  </si>
  <si>
    <t>Salford WwTW - aeration of final effluent</t>
  </si>
  <si>
    <t>7UU300331</t>
  </si>
  <si>
    <t>WFD_IMPm</t>
  </si>
  <si>
    <r>
      <rPr>
        <sz val="11"/>
        <rFont val="Arial"/>
        <family val="2"/>
        <scheme val="minor"/>
      </rPr>
      <t>30/05/20</t>
    </r>
    <r>
      <rPr>
        <sz val="11"/>
        <color rgb="FFFF0000"/>
        <rFont val="Arial"/>
        <family val="2"/>
        <scheme val="minor"/>
      </rPr>
      <t xml:space="preserve">
 (proposed new date: 31/03/2021)</t>
    </r>
  </si>
  <si>
    <t>Included - date change</t>
  </si>
  <si>
    <t>Delivery date expected to change from its current date, but will be no later than 31st March 2022 
Change form is currently with the Environment Agency</t>
  </si>
  <si>
    <r>
      <rPr>
        <b/>
        <sz val="11"/>
        <color theme="1"/>
        <rFont val="Arial"/>
        <family val="2"/>
        <scheme val="minor"/>
      </rPr>
      <t xml:space="preserve">Additional requriments
</t>
    </r>
    <r>
      <rPr>
        <sz val="11"/>
        <color theme="1"/>
        <rFont val="Arial"/>
        <family val="2"/>
        <scheme val="minor"/>
      </rPr>
      <t>During delivery we agreed to additional requirements for this scheme and a date change is required to allow time for these to be delivered.</t>
    </r>
  </si>
  <si>
    <t>LAKE WINDERMERE AT CALGARTH</t>
  </si>
  <si>
    <t>6UUF012</t>
  </si>
  <si>
    <t>E1</t>
  </si>
  <si>
    <t>Included - no date change</t>
  </si>
  <si>
    <t>Blackburn WwTW Storm Tanks</t>
  </si>
  <si>
    <t>6UU0014</t>
  </si>
  <si>
    <t>rB1 
S1</t>
  </si>
  <si>
    <t>Newbiggin STW</t>
  </si>
  <si>
    <t>7UU200394</t>
  </si>
  <si>
    <t>SW_ND</t>
  </si>
  <si>
    <r>
      <rPr>
        <sz val="11"/>
        <rFont val="Arial"/>
        <family val="2"/>
        <scheme val="minor"/>
      </rPr>
      <t xml:space="preserve">30/06/21 
</t>
    </r>
    <r>
      <rPr>
        <sz val="11"/>
        <color rgb="FFFF0000"/>
        <rFont val="Arial"/>
        <family val="2"/>
        <scheme val="minor"/>
      </rPr>
      <t>(proposed new date: 22/12/2024)</t>
    </r>
  </si>
  <si>
    <t>Excluded - date change</t>
  </si>
  <si>
    <r>
      <t>Delivery date expected to move to a date after 31</t>
    </r>
    <r>
      <rPr>
        <vertAlign val="superscript"/>
        <sz val="11"/>
        <color theme="1"/>
        <rFont val="Arial"/>
        <family val="2"/>
        <scheme val="minor"/>
      </rPr>
      <t>st</t>
    </r>
    <r>
      <rPr>
        <sz val="11"/>
        <color theme="1"/>
        <rFont val="Arial"/>
        <family val="2"/>
        <scheme val="minor"/>
      </rPr>
      <t xml:space="preserve"> March 2022, 
Change form submitted and is with the Environment Agency for sign off</t>
    </r>
  </si>
  <si>
    <r>
      <rPr>
        <b/>
        <sz val="11"/>
        <color theme="1"/>
        <rFont val="Arial"/>
        <family val="2"/>
        <scheme val="minor"/>
      </rPr>
      <t xml:space="preserve">Additional data gathering required to inform final soloution
</t>
    </r>
    <r>
      <rPr>
        <sz val="11"/>
        <color theme="1"/>
        <rFont val="Arial"/>
        <family val="2"/>
        <scheme val="minor"/>
      </rPr>
      <t>To give sufficient time for a catchment investigation ahead of solution design, a date change has been requested, to ensure good quality information is used to design the scheme</t>
    </r>
  </si>
  <si>
    <t>Bridge End and Lostock (Thirlmere)</t>
  </si>
  <si>
    <t>6UUD013</t>
  </si>
  <si>
    <t>DrW2</t>
  </si>
  <si>
    <r>
      <rPr>
        <sz val="11"/>
        <rFont val="Arial"/>
        <family val="2"/>
        <scheme val="minor"/>
      </rPr>
      <t>30/06/21</t>
    </r>
    <r>
      <rPr>
        <sz val="11"/>
        <color rgb="FFFF0000"/>
        <rFont val="Arial"/>
        <family val="2"/>
        <scheme val="minor"/>
      </rPr>
      <t xml:space="preserve"> 
(proposed new date: 31/03/2022)</t>
    </r>
  </si>
  <si>
    <r>
      <t>Delivery date expected to change from its current date, but will be no later than 31</t>
    </r>
    <r>
      <rPr>
        <vertAlign val="superscript"/>
        <sz val="11"/>
        <color theme="1"/>
        <rFont val="Arial"/>
        <family val="2"/>
        <scheme val="minor"/>
      </rPr>
      <t>st</t>
    </r>
    <r>
      <rPr>
        <sz val="11"/>
        <color theme="1"/>
        <rFont val="Arial"/>
        <family val="2"/>
        <scheme val="minor"/>
      </rPr>
      <t xml:space="preserve"> March 2022
Change form has not yet been submitted but the change is being discussed locally with the EA</t>
    </r>
  </si>
  <si>
    <r>
      <rPr>
        <b/>
        <sz val="11"/>
        <color theme="1"/>
        <rFont val="Arial"/>
        <family val="2"/>
        <scheme val="minor"/>
      </rPr>
      <t>Significantly impacted by COVID-19</t>
    </r>
    <r>
      <rPr>
        <sz val="11"/>
        <color theme="1"/>
        <rFont val="Arial"/>
        <family val="2"/>
        <scheme val="minor"/>
      </rPr>
      <t xml:space="preserve">
Due to the current COVID-19 restrictions there has been a delay in the progress of the project. In year date change. </t>
    </r>
  </si>
  <si>
    <t>Blackburn WwTW</t>
  </si>
  <si>
    <t>6UU0525</t>
  </si>
  <si>
    <t>WFD1g
WFD3g</t>
  </si>
  <si>
    <r>
      <rPr>
        <sz val="11"/>
        <rFont val="Arial"/>
        <family val="2"/>
        <scheme val="minor"/>
      </rPr>
      <t>30/07/21</t>
    </r>
    <r>
      <rPr>
        <sz val="11"/>
        <color rgb="FFFF0000"/>
        <rFont val="Arial"/>
        <family val="2"/>
        <scheme val="minor"/>
      </rPr>
      <t xml:space="preserve">
(proposed new date: 18/02/2022)</t>
    </r>
  </si>
  <si>
    <r>
      <rPr>
        <b/>
        <sz val="11"/>
        <color theme="1"/>
        <rFont val="Arial"/>
        <family val="2"/>
        <scheme val="minor"/>
      </rPr>
      <t>Significantly impacted by COVID-19</t>
    </r>
    <r>
      <rPr>
        <sz val="11"/>
        <color theme="1"/>
        <rFont val="Arial"/>
        <family val="2"/>
        <scheme val="minor"/>
      </rPr>
      <t xml:space="preserve">
The bathing waters element of the work is on track to deliver to WINEP date, but a date change has been requested as the delivery of the 3 WINEP outputs 6UU0525, 6UU0526, 6UU0527 is linked so the same change has been requested for all three</t>
    </r>
  </si>
  <si>
    <t>Darwen WwTW</t>
  </si>
  <si>
    <t>6UU0526</t>
  </si>
  <si>
    <t>Darwen WwTW Storm Tanks</t>
  </si>
  <si>
    <t>6UU0527</t>
  </si>
  <si>
    <t>WFD1g
WFD3g
WFD9g</t>
  </si>
  <si>
    <t>6UU0293</t>
  </si>
  <si>
    <t>Flow 4</t>
  </si>
  <si>
    <t>Investigation of the impact of CSOs on Pennington Flash</t>
  </si>
  <si>
    <t>7UU200838</t>
  </si>
  <si>
    <t>WFD_INV</t>
  </si>
  <si>
    <r>
      <t xml:space="preserve">30/09/2021
</t>
    </r>
    <r>
      <rPr>
        <sz val="11"/>
        <color rgb="FFFF0000"/>
        <rFont val="Arial"/>
        <family val="2"/>
        <scheme val="minor"/>
      </rPr>
      <t>(proposed new date: 31/03/22)</t>
    </r>
  </si>
  <si>
    <r>
      <rPr>
        <b/>
        <sz val="11"/>
        <color rgb="FF000000"/>
        <rFont val="Arial"/>
        <family val="2"/>
        <scheme val="minor"/>
      </rPr>
      <t>Significantly impacted by COVID-19</t>
    </r>
    <r>
      <rPr>
        <sz val="11"/>
        <color rgb="FF000000"/>
        <rFont val="Arial"/>
        <family val="2"/>
        <scheme val="minor"/>
      </rPr>
      <t xml:space="preserve">
Unable to collect enough representative summer data due to COVID-19 restrictions. Proposal to submit change form to move date back. Change form to be submitted to change reg date to 31/03/2022</t>
    </r>
  </si>
  <si>
    <t>Investigation of the impact of CSOs on the River Bollin</t>
  </si>
  <si>
    <t>7UU200837</t>
  </si>
  <si>
    <t>Alleby WwTW</t>
  </si>
  <si>
    <t>7UU300203</t>
  </si>
  <si>
    <t>U_MON4</t>
  </si>
  <si>
    <t>Ambleside WwTW</t>
  </si>
  <si>
    <t>7UU300206</t>
  </si>
  <si>
    <t>Appleby WwTW</t>
  </si>
  <si>
    <t>7UU300207</t>
  </si>
  <si>
    <t>Ashton-under-Lyne</t>
  </si>
  <si>
    <t>7UU300208</t>
  </si>
  <si>
    <t>BARROW NOOK WwTW</t>
  </si>
  <si>
    <t>7UU300187</t>
  </si>
  <si>
    <t>Barrow WwTW</t>
  </si>
  <si>
    <t>7UU300211</t>
  </si>
  <si>
    <t>Barton WwTW</t>
  </si>
  <si>
    <t>7UU300212</t>
  </si>
  <si>
    <t>Bidston Bypass CSO WIR0070</t>
  </si>
  <si>
    <t>7UU200868</t>
  </si>
  <si>
    <t>U_INV</t>
  </si>
  <si>
    <t xml:space="preserve">Birkenhead </t>
  </si>
  <si>
    <t>7UU300001</t>
  </si>
  <si>
    <t>WFD_INV_CHEM2</t>
  </si>
  <si>
    <t>Blind Lane CSO</t>
  </si>
  <si>
    <t>7UU200035</t>
  </si>
  <si>
    <t>BLIND LANE PS COP0089</t>
  </si>
  <si>
    <t>7UU200093</t>
  </si>
  <si>
    <t>Bolton WwTW</t>
  </si>
  <si>
    <t>7UU300214</t>
  </si>
  <si>
    <t>BOUSTEADS GRASSING CSO</t>
  </si>
  <si>
    <t>7UU200060</t>
  </si>
  <si>
    <t>Bridge End PS</t>
  </si>
  <si>
    <t>7UU300070</t>
  </si>
  <si>
    <t>Bromborough</t>
  </si>
  <si>
    <t>7UU300002</t>
  </si>
  <si>
    <t>BROOKSIDE SCREENED OVERFLOW, CLEATOR, CLEATOR SEWERAGE NETWORK, REF COP0091</t>
  </si>
  <si>
    <t>7UU200047</t>
  </si>
  <si>
    <t>Bury WwTW Storm Tanks</t>
  </si>
  <si>
    <t>7UU200861</t>
  </si>
  <si>
    <t>CARGO WwTW</t>
  </si>
  <si>
    <t>7UU300062</t>
  </si>
  <si>
    <t>CARK TANK NO 1 WWTW</t>
  </si>
  <si>
    <t>7UU200051</t>
  </si>
  <si>
    <t>CARLETON HALL (TEMPLE BANK) CSO, PENRITH, CUMBRIA</t>
  </si>
  <si>
    <t>7UU200043</t>
  </si>
  <si>
    <t>CARTMEL IN CARK PUMPING STATION, GRANGE</t>
  </si>
  <si>
    <t>7UU200041</t>
  </si>
  <si>
    <t>Caton WwTW</t>
  </si>
  <si>
    <t>7UU300222</t>
  </si>
  <si>
    <t>CIP Anti Microbial Resistance Investigations</t>
  </si>
  <si>
    <t>7UU300003</t>
  </si>
  <si>
    <t>WFD_INV_CHEM3</t>
  </si>
  <si>
    <t>CIP Microplastics Investigations</t>
  </si>
  <si>
    <t>7UU300004</t>
  </si>
  <si>
    <t>WFD_INV_CHEM5</t>
  </si>
  <si>
    <t>Clitheroe WwTW</t>
  </si>
  <si>
    <t>7UU300227</t>
  </si>
  <si>
    <t>Colne WwTW</t>
  </si>
  <si>
    <t>7UU300229</t>
  </si>
  <si>
    <t>Coniston WwTW</t>
  </si>
  <si>
    <t>7UU200009</t>
  </si>
  <si>
    <t>Crewe WwTW</t>
  </si>
  <si>
    <t>7UU300231</t>
  </si>
  <si>
    <t>Croston WwTW</t>
  </si>
  <si>
    <t>7UU300232</t>
  </si>
  <si>
    <t>Davyhulme WwTW</t>
  </si>
  <si>
    <t>7UU300234</t>
  </si>
  <si>
    <t>Denton Transfer Pumping Station CSO TAM0177</t>
  </si>
  <si>
    <t>7UU200871</t>
  </si>
  <si>
    <t>Dukinfiled WwTW</t>
  </si>
  <si>
    <t>7UU300235</t>
  </si>
  <si>
    <t>Dunham Massey WwTW</t>
  </si>
  <si>
    <t>7UU300236</t>
  </si>
  <si>
    <t>Eccles WwTW</t>
  </si>
  <si>
    <t>7UU300237</t>
  </si>
  <si>
    <t>Ellesmere Port</t>
  </si>
  <si>
    <t>7UU300009</t>
  </si>
  <si>
    <t>ETTERBY TERRACE</t>
  </si>
  <si>
    <t>7UU200053</t>
  </si>
  <si>
    <t>Failsworth</t>
  </si>
  <si>
    <t>7UU300010</t>
  </si>
  <si>
    <t>WFD_INV_CHEM11</t>
  </si>
  <si>
    <t>Fazakerley WwTW</t>
  </si>
  <si>
    <t>7UU300239</t>
  </si>
  <si>
    <t>Garstang WwTW</t>
  </si>
  <si>
    <t>7UU300240</t>
  </si>
  <si>
    <t>Hayfield WwTW</t>
  </si>
  <si>
    <t>7UU300245</t>
  </si>
  <si>
    <t>High Bentham WwTW</t>
  </si>
  <si>
    <t>7UU300248</t>
  </si>
  <si>
    <t>Huyton STW (CIP2 T2)</t>
  </si>
  <si>
    <t>7UU300012</t>
  </si>
  <si>
    <t>WFD_INV_CHEM10</t>
  </si>
  <si>
    <t>7UU300013</t>
  </si>
  <si>
    <t>WFD_INV_CHEM1</t>
  </si>
  <si>
    <t>Ingleton WwTW</t>
  </si>
  <si>
    <t>7UU200237</t>
  </si>
  <si>
    <t>Irlam WwTW</t>
  </si>
  <si>
    <t>7UU300254</t>
  </si>
  <si>
    <t>Keekle PS</t>
  </si>
  <si>
    <t>7UU200012</t>
  </si>
  <si>
    <t>Keswick WwTW</t>
  </si>
  <si>
    <t>7UU300256</t>
  </si>
  <si>
    <t>KIRKBY THORE WwTW</t>
  </si>
  <si>
    <t>7UU300318</t>
  </si>
  <si>
    <t>Lancaster WwTW - Sodday</t>
  </si>
  <si>
    <t>7UU300259</t>
  </si>
  <si>
    <t>Leasowe Road CSO WIR0060</t>
  </si>
  <si>
    <t>7UU200841</t>
  </si>
  <si>
    <t>Leyland STW (CIP2 T1)</t>
  </si>
  <si>
    <t>7UU300014</t>
  </si>
  <si>
    <t>WFD_INV_CHEM9</t>
  </si>
  <si>
    <t>Liverpool WwTW</t>
  </si>
  <si>
    <t>7UU300015</t>
  </si>
  <si>
    <t>7UU300016</t>
  </si>
  <si>
    <t>WFD_INV_CHEM14</t>
  </si>
  <si>
    <t>Longton WwTW</t>
  </si>
  <si>
    <t>7UU300264</t>
  </si>
  <si>
    <t>Longtown WwTW</t>
  </si>
  <si>
    <t>7UU300265</t>
  </si>
  <si>
    <t>Low Marple wwTW</t>
  </si>
  <si>
    <t>7UU300267</t>
  </si>
  <si>
    <t>Manley Newpale Lane</t>
  </si>
  <si>
    <t>7UU300017</t>
  </si>
  <si>
    <t>Mechanisms of chemical removal</t>
  </si>
  <si>
    <t>7UU300018</t>
  </si>
  <si>
    <t>WFD_INV_CHEM12</t>
  </si>
  <si>
    <t>Mere Brow WwTW Storm Tanks</t>
  </si>
  <si>
    <t>7UU200001</t>
  </si>
  <si>
    <t>Middleton - Overton WwTW</t>
  </si>
  <si>
    <t>7UU300268</t>
  </si>
  <si>
    <t>Moor Road CSO</t>
  </si>
  <si>
    <t>7UU200026</t>
  </si>
  <si>
    <t>MORESBY PARK PS TO BLACKWOOD BECKNORTH WEST WATER LTD WWTWWILLOWHOLME IND EST      CARLISLE   CA2 5SH</t>
  </si>
  <si>
    <t>7UU200096</t>
  </si>
  <si>
    <t>Noctorum Avenue CSO</t>
  </si>
  <si>
    <t>7UU300091</t>
  </si>
  <si>
    <t>Northwich WwTW</t>
  </si>
  <si>
    <t>7UU300273</t>
  </si>
  <si>
    <t>Nuttall CSO BRY0002</t>
  </si>
  <si>
    <t>7UU200851</t>
  </si>
  <si>
    <t>Oakenrod Corporation Road CSO ROC0080</t>
  </si>
  <si>
    <t>7UU200877</t>
  </si>
  <si>
    <t>Peel Hall Drive CSO BRY0004</t>
  </si>
  <si>
    <t>7UU200840</t>
  </si>
  <si>
    <t>Penrith WwTW</t>
  </si>
  <si>
    <t>7UU300275</t>
  </si>
  <si>
    <t>Pimhole CSO</t>
  </si>
  <si>
    <t>7UU200015</t>
  </si>
  <si>
    <t>Preesall WwTW</t>
  </si>
  <si>
    <t>7UU300276</t>
  </si>
  <si>
    <t>Preston WwTW</t>
  </si>
  <si>
    <t>7UU300277</t>
  </si>
  <si>
    <t>Prince's Street CSO STK0108</t>
  </si>
  <si>
    <t>7UU200854</t>
  </si>
  <si>
    <t>Project Management</t>
  </si>
  <si>
    <t>7UU300022</t>
  </si>
  <si>
    <t>WFD_INV_CHEM8</t>
  </si>
  <si>
    <t>Ravenglass WwTW</t>
  </si>
  <si>
    <t>7UU300278</t>
  </si>
  <si>
    <t>Ribchester WwTW</t>
  </si>
  <si>
    <t>7UU300279</t>
  </si>
  <si>
    <t>Risk-based extension to CIP Investigations</t>
  </si>
  <si>
    <t>7UU300023</t>
  </si>
  <si>
    <t>Rochdale STW (CIP2 T2)</t>
  </si>
  <si>
    <t>7UU300025</t>
  </si>
  <si>
    <t>Rochdale WwTW Storm Tanks</t>
  </si>
  <si>
    <t>7UU200886</t>
  </si>
  <si>
    <t>Rossendale WwTW</t>
  </si>
  <si>
    <t>7UU300019</t>
  </si>
  <si>
    <t>WFD_INV_CHEM6</t>
  </si>
  <si>
    <t>Runcorn</t>
  </si>
  <si>
    <t>7UU300026</t>
  </si>
  <si>
    <t>Sale WwTW</t>
  </si>
  <si>
    <t>7UU300282</t>
  </si>
  <si>
    <t>Sandy Lane CSO WIR0059</t>
  </si>
  <si>
    <t>7UU200853</t>
  </si>
  <si>
    <t>Settle WwTW</t>
  </si>
  <si>
    <t>7UU300286</t>
  </si>
  <si>
    <t>Sion Street CSO BRY0032</t>
  </si>
  <si>
    <t>7UU200881</t>
  </si>
  <si>
    <t>Stanah (Thirlmere STW)</t>
  </si>
  <si>
    <t>7UU300007</t>
  </si>
  <si>
    <t>Stanwix/Stainton Sewers</t>
  </si>
  <si>
    <t>7UU200027</t>
  </si>
  <si>
    <t>Staveley WwTW</t>
  </si>
  <si>
    <t>7UU300289</t>
  </si>
  <si>
    <t>Stockport WwTW (CIP2 T1)</t>
  </si>
  <si>
    <t>7UU300027</t>
  </si>
  <si>
    <t>7UU300028</t>
  </si>
  <si>
    <t>WFD_INV_CHEM7</t>
  </si>
  <si>
    <t>Stockport WwTW Inlet CSO</t>
  </si>
  <si>
    <t>7UU200860</t>
  </si>
  <si>
    <t>Stockport WwTW Storm Tanks</t>
  </si>
  <si>
    <t>7UU200842</t>
  </si>
  <si>
    <t>the rear of 25 Wheatfield Close CSO</t>
  </si>
  <si>
    <t>7UU300087</t>
  </si>
  <si>
    <t>Tintwistle WwTW</t>
  </si>
  <si>
    <t>7UU300292</t>
  </si>
  <si>
    <t>Travis Brow/Georges Road CSO STK0115</t>
  </si>
  <si>
    <t>7UU200857</t>
  </si>
  <si>
    <t>Travis Street/Hope Street/Ambulance Station CSO STK0107</t>
  </si>
  <si>
    <t>7UU200850</t>
  </si>
  <si>
    <t>Upton Storm Tanks WIR0071</t>
  </si>
  <si>
    <t>7UU200858</t>
  </si>
  <si>
    <t>Waddington WwTW</t>
  </si>
  <si>
    <t>7UU300295</t>
  </si>
  <si>
    <t>Walton-le-Dale WwTW</t>
  </si>
  <si>
    <t>7UU300296</t>
  </si>
  <si>
    <t>Warrington North WwTW</t>
  </si>
  <si>
    <t>7UU300330</t>
  </si>
  <si>
    <t>Warrington South</t>
  </si>
  <si>
    <t>7UU300029</t>
  </si>
  <si>
    <t>Warrington South WwTW</t>
  </si>
  <si>
    <t>7UU300297</t>
  </si>
  <si>
    <t>Wellington Road South CSO STK0106</t>
  </si>
  <si>
    <t>7UU200864</t>
  </si>
  <si>
    <t>Whalley WwTW</t>
  </si>
  <si>
    <t>7UU300300</t>
  </si>
  <si>
    <t>Widnes</t>
  </si>
  <si>
    <t>7UU300030</t>
  </si>
  <si>
    <t>Wigan WwTW</t>
  </si>
  <si>
    <t>7UU300302</t>
  </si>
  <si>
    <t>Wigan WwTW (CIP2 T1)</t>
  </si>
  <si>
    <t>7UU300032</t>
  </si>
  <si>
    <t>7UU300033</t>
  </si>
  <si>
    <t>Wigton WwTW</t>
  </si>
  <si>
    <t>7UU300303</t>
  </si>
  <si>
    <t>Winsford WwTW</t>
  </si>
  <si>
    <t>7UU300006</t>
  </si>
  <si>
    <t>7UU300021</t>
  </si>
  <si>
    <t>Woolton STW (CIP2 T2)</t>
  </si>
  <si>
    <t>7UU300034</t>
  </si>
  <si>
    <t>Woolton WwTW</t>
  </si>
  <si>
    <t>7UU300306</t>
  </si>
  <si>
    <t>Worsley STW (CIP2 T2)</t>
  </si>
  <si>
    <t>7UU300036</t>
  </si>
  <si>
    <t>Southwaite WwTW</t>
  </si>
  <si>
    <t>7UU200449</t>
  </si>
  <si>
    <t>WFD_IMPg</t>
  </si>
  <si>
    <t>Audley WwTW</t>
  </si>
  <si>
    <t>7UU100062</t>
  </si>
  <si>
    <t>7UU200501</t>
  </si>
  <si>
    <t>7UU200773</t>
  </si>
  <si>
    <t>7UU300130</t>
  </si>
  <si>
    <t>WFD_ND</t>
  </si>
  <si>
    <t>7UU300209</t>
  </si>
  <si>
    <t>Bulkeley WwTW</t>
  </si>
  <si>
    <t>7UU100065</t>
  </si>
  <si>
    <t>BULKELEY WwTW</t>
  </si>
  <si>
    <t>7UU300149</t>
  </si>
  <si>
    <t>Cotebrook WwTW</t>
  </si>
  <si>
    <t>7UU100067</t>
  </si>
  <si>
    <t>Elswick WwTW</t>
  </si>
  <si>
    <t>7UU100005</t>
  </si>
  <si>
    <t>Gawsworth WwTW</t>
  </si>
  <si>
    <t>7UU100069</t>
  </si>
  <si>
    <t>Gosforth WwTW</t>
  </si>
  <si>
    <t>7UU200347</t>
  </si>
  <si>
    <t>U_IMP6</t>
  </si>
  <si>
    <t>Great Warford WwTW</t>
  </si>
  <si>
    <t>7UU200720</t>
  </si>
  <si>
    <t>Greystoke WwTW</t>
  </si>
  <si>
    <t>7UU100007</t>
  </si>
  <si>
    <t>GREYSTOKE WwTW</t>
  </si>
  <si>
    <t>7UU300159</t>
  </si>
  <si>
    <t>Inskip WwTW</t>
  </si>
  <si>
    <t>7UU100008a</t>
  </si>
  <si>
    <t>7UU100008b</t>
  </si>
  <si>
    <t>Little Budworth South WwTW</t>
  </si>
  <si>
    <t>7UU100068</t>
  </si>
  <si>
    <t>Mobberley WwTW</t>
  </si>
  <si>
    <t>7UU200724</t>
  </si>
  <si>
    <t>7UU300269</t>
  </si>
  <si>
    <t>Motherby WwTW</t>
  </si>
  <si>
    <t>7UU100012</t>
  </si>
  <si>
    <t>Wrenbury WwTW</t>
  </si>
  <si>
    <t>7UU100066</t>
  </si>
  <si>
    <t>Alsager WwTW</t>
  </si>
  <si>
    <t>7UU100060</t>
  </si>
  <si>
    <r>
      <rPr>
        <sz val="11"/>
        <rFont val="Arial"/>
        <family val="2"/>
        <scheme val="minor"/>
      </rPr>
      <t>31/12/21</t>
    </r>
    <r>
      <rPr>
        <sz val="11"/>
        <color rgb="FFFF0000"/>
        <rFont val="Arial"/>
        <family val="2"/>
        <scheme val="minor"/>
      </rPr>
      <t xml:space="preserve"> 
(proposed new date: 21/07/22)</t>
    </r>
  </si>
  <si>
    <r>
      <t>Delivery date expected to move to a date after 31</t>
    </r>
    <r>
      <rPr>
        <vertAlign val="superscript"/>
        <sz val="11"/>
        <color theme="1"/>
        <rFont val="Arial"/>
        <family val="2"/>
        <scheme val="minor"/>
      </rPr>
      <t>st</t>
    </r>
    <r>
      <rPr>
        <sz val="11"/>
        <color theme="1"/>
        <rFont val="Arial"/>
        <family val="2"/>
        <scheme val="minor"/>
      </rPr>
      <t xml:space="preserve"> March 2022
Change form has not yet been submitted but the change is being discussed locally with the EA</t>
    </r>
  </si>
  <si>
    <r>
      <rPr>
        <b/>
        <sz val="11"/>
        <color rgb="FF000000"/>
        <rFont val="Arial"/>
        <family val="2"/>
        <scheme val="minor"/>
      </rPr>
      <t>Significantly impacted by COVID-19</t>
    </r>
    <r>
      <rPr>
        <sz val="11"/>
        <color rgb="FF000000"/>
        <rFont val="Arial"/>
        <family val="2"/>
        <scheme val="minor"/>
      </rPr>
      <t xml:space="preserve">
Change form for 21/07/2022 to be submitted once we have certainty over planning timescales</t>
    </r>
  </si>
  <si>
    <t>7UU100061a</t>
  </si>
  <si>
    <t>7UU300204</t>
  </si>
  <si>
    <t>Buerton South WwTW</t>
  </si>
  <si>
    <t>7UU100063</t>
  </si>
  <si>
    <r>
      <rPr>
        <sz val="11"/>
        <rFont val="Arial"/>
        <family val="2"/>
        <scheme val="minor"/>
      </rPr>
      <t xml:space="preserve">31/12/21 </t>
    </r>
    <r>
      <rPr>
        <sz val="11"/>
        <color rgb="FFFF0000"/>
        <rFont val="Arial"/>
        <family val="2"/>
        <scheme val="minor"/>
      </rPr>
      <t xml:space="preserve">
(proposed new date: 31/12/2023)</t>
    </r>
  </si>
  <si>
    <r>
      <rPr>
        <b/>
        <sz val="11"/>
        <color theme="1"/>
        <rFont val="Arial"/>
        <family val="2"/>
        <scheme val="minor"/>
      </rPr>
      <t xml:space="preserve">Delivery timescale linked to another WINEP scheme
</t>
    </r>
    <r>
      <rPr>
        <sz val="11"/>
        <color theme="1"/>
        <rFont val="Arial"/>
        <family val="2"/>
        <scheme val="minor"/>
      </rPr>
      <t>Solution for this scheme is to transfer the flows to another works (Audlem). Our proposal is to push back the delivery date for Buerton South and bring forward the date at Audlem for the best solution for the environment.</t>
    </r>
  </si>
  <si>
    <t>7UU100064</t>
  </si>
  <si>
    <t>Harrisons Farm CHR0021  CSO</t>
  </si>
  <si>
    <t>6UU0524</t>
  </si>
  <si>
    <r>
      <rPr>
        <sz val="11"/>
        <rFont val="Arial"/>
        <family val="2"/>
        <scheme val="minor"/>
      </rPr>
      <t xml:space="preserve">31/12/21 </t>
    </r>
    <r>
      <rPr>
        <sz val="11"/>
        <color rgb="FFFF0000"/>
        <rFont val="Arial"/>
        <family val="2"/>
        <scheme val="minor"/>
      </rPr>
      <t xml:space="preserve">
(proposed new date: TBC)</t>
    </r>
  </si>
  <si>
    <r>
      <rPr>
        <b/>
        <sz val="11"/>
        <color theme="1"/>
        <rFont val="Arial"/>
        <family val="2"/>
        <scheme val="minor"/>
      </rPr>
      <t xml:space="preserve">Significantly impacted by COVID-19 and  groundwater issues  
</t>
    </r>
    <r>
      <rPr>
        <sz val="11"/>
        <color theme="1"/>
        <rFont val="Arial"/>
        <family val="2"/>
        <scheme val="minor"/>
      </rPr>
      <t>Groundwater is</t>
    </r>
    <r>
      <rPr>
        <b/>
        <sz val="11"/>
        <color theme="1"/>
        <rFont val="Arial"/>
        <family val="2"/>
        <scheme val="minor"/>
      </rPr>
      <t xml:space="preserve"> </t>
    </r>
    <r>
      <rPr>
        <sz val="11"/>
        <color theme="1"/>
        <rFont val="Arial"/>
        <family val="2"/>
        <scheme val="minor"/>
      </rPr>
      <t xml:space="preserve">causing a delay to construction of the tank plus and this is exaserbated by the restrictions of COVID-19 ways of working on site
</t>
    </r>
  </si>
  <si>
    <t>King Street Pumping Station CSO CON0012</t>
  </si>
  <si>
    <t>7UU100071b</t>
  </si>
  <si>
    <r>
      <rPr>
        <sz val="11"/>
        <rFont val="Arial"/>
        <family val="2"/>
        <scheme val="minor"/>
      </rPr>
      <t xml:space="preserve">31/12/21 </t>
    </r>
    <r>
      <rPr>
        <sz val="11"/>
        <color rgb="FFFF0000"/>
        <rFont val="Arial"/>
        <family val="2"/>
        <scheme val="minor"/>
      </rPr>
      <t xml:space="preserve">
(propsed new date: TBC)</t>
    </r>
  </si>
  <si>
    <r>
      <rPr>
        <b/>
        <sz val="11"/>
        <color theme="1"/>
        <rFont val="Arial"/>
        <family val="2"/>
        <scheme val="minor"/>
      </rPr>
      <t xml:space="preserve">Significantly impacted by COVID-19
</t>
    </r>
    <r>
      <rPr>
        <sz val="11"/>
        <color theme="1"/>
        <rFont val="Arial"/>
        <family val="2"/>
        <scheme val="minor"/>
      </rPr>
      <t xml:space="preserve">
Planning permission delays due to Cheshire East Council resources being affected by COVID-19
</t>
    </r>
  </si>
  <si>
    <t>RIVER LUNE UPSTREAM OF THE UPPER WEIR QUERNMORE LANCASHIRE</t>
  </si>
  <si>
    <t>6UUF010b</t>
  </si>
  <si>
    <t>Cark Tank No. 1 PS</t>
  </si>
  <si>
    <t>7UU200002</t>
  </si>
  <si>
    <t>Hug Bridge abstraction Weir, River Dane</t>
  </si>
  <si>
    <t>7UU110092</t>
  </si>
  <si>
    <t>WFD_INV_FISH</t>
  </si>
  <si>
    <t>27/29 Abbotsmead Approach CSO</t>
  </si>
  <si>
    <t>7UU200003</t>
  </si>
  <si>
    <t>Abbey Road/Hollow Lane CSO</t>
  </si>
  <si>
    <t>7UU200005</t>
  </si>
  <si>
    <t>ACCRINGTON ROAD CSO, BLACKBURN SEWERAGE NETWORK, REF BBN0157</t>
  </si>
  <si>
    <t>7UU200073</t>
  </si>
  <si>
    <t>ADDISON ROAD CSO, BLACKBURN SEWERAGE NETWORK, REF BBN0099</t>
  </si>
  <si>
    <t>7UU200072</t>
  </si>
  <si>
    <t>Ainstable WwTW</t>
  </si>
  <si>
    <t>7UU200111</t>
  </si>
  <si>
    <t>Altrincham WwTW</t>
  </si>
  <si>
    <t>7UU300205</t>
  </si>
  <si>
    <t>APPLEBY STREET CSO, BLACKBURN SEWERAGE NETWORK, REF BBN0156</t>
  </si>
  <si>
    <t>7UU200059</t>
  </si>
  <si>
    <t>Bank Street CSO ROS0001</t>
  </si>
  <si>
    <t>7UU200888</t>
  </si>
  <si>
    <t>BEARSTONE - BOREHOLES</t>
  </si>
  <si>
    <t>7UU200903</t>
  </si>
  <si>
    <t>WFD_NDINV_WRFlow</t>
  </si>
  <si>
    <t>Bexton Road CSO MAC0001</t>
  </si>
  <si>
    <t>7UU200529</t>
  </si>
  <si>
    <t>BLACKBURN WwTW</t>
  </si>
  <si>
    <t>7UU300084</t>
  </si>
  <si>
    <t>7UU300213</t>
  </si>
  <si>
    <t>Blackpool Old Road CSO</t>
  </si>
  <si>
    <t>7UU200008</t>
  </si>
  <si>
    <t>Blackshaw Lane CSO</t>
  </si>
  <si>
    <t>7UU300077</t>
  </si>
  <si>
    <t>Bromborough WwTW</t>
  </si>
  <si>
    <t>7UU300216</t>
  </si>
  <si>
    <t>BULLGILL WwTW</t>
  </si>
  <si>
    <t>7UU300075</t>
  </si>
  <si>
    <t>CAR0060</t>
  </si>
  <si>
    <t>TBC (7UU300060b)</t>
  </si>
  <si>
    <t>Caton WwTW Storm Tanks</t>
  </si>
  <si>
    <t>7UU200004</t>
  </si>
  <si>
    <t>CHAPEL HOUSE ROAD CSO, NELSON BURNLEY SEWERAGE NETWORK, REF PEN0084</t>
  </si>
  <si>
    <t>7UU200489</t>
  </si>
  <si>
    <t>CLAPHAM WWTW STORM OVERFLOW</t>
  </si>
  <si>
    <t>7UU200083</t>
  </si>
  <si>
    <t>Cleator and District WwTW</t>
  </si>
  <si>
    <t>7UU300225</t>
  </si>
  <si>
    <t>Cockermouth WwTW</t>
  </si>
  <si>
    <t>7UU300228</t>
  </si>
  <si>
    <t>Colne Water – No deterioration investigation -  impacts of abstraction</t>
  </si>
  <si>
    <t>7UU100050</t>
  </si>
  <si>
    <t>Crosby Northern CSO SEF0104</t>
  </si>
  <si>
    <t>7UU200875</t>
  </si>
  <si>
    <t>Crosscannonby Storm</t>
  </si>
  <si>
    <t>7UU300079</t>
  </si>
  <si>
    <t>Dalston WwTW</t>
  </si>
  <si>
    <t>7UU300233</t>
  </si>
  <si>
    <t>Dearham WwTW</t>
  </si>
  <si>
    <t>7UU200010</t>
  </si>
  <si>
    <t>Eastlands Farm CSO</t>
  </si>
  <si>
    <t>7UU200018</t>
  </si>
  <si>
    <t>Erwood and Fernilee</t>
  </si>
  <si>
    <t>7UU200545</t>
  </si>
  <si>
    <t>DrWPA_INV</t>
  </si>
  <si>
    <t>Gaskell Street Bridge CSO STH0056</t>
  </si>
  <si>
    <t>7UU200872</t>
  </si>
  <si>
    <t>GILCRUX WwTW</t>
  </si>
  <si>
    <t>7UU300076</t>
  </si>
  <si>
    <t>GREAT SALKELD WwTW</t>
  </si>
  <si>
    <t>7UU300064</t>
  </si>
  <si>
    <t>Hacken Works CSO BOL0013</t>
  </si>
  <si>
    <t>7UU200848</t>
  </si>
  <si>
    <t>HALTON EAST PUMPING STATION</t>
  </si>
  <si>
    <t>7UU200050</t>
  </si>
  <si>
    <t>HALTON WEST PUMPING STATION</t>
  </si>
  <si>
    <t>7UU200075</t>
  </si>
  <si>
    <t>Hardhorn Road</t>
  </si>
  <si>
    <t>7UU300083</t>
  </si>
  <si>
    <t>HAWKSHEAD STW STORM TANK EFFLUENT@ STORM TANK OVERFLOW</t>
  </si>
  <si>
    <t>7UU200045</t>
  </si>
  <si>
    <t>Hey Shoot Lane WAR0112</t>
  </si>
  <si>
    <t>7UU200885</t>
  </si>
  <si>
    <t>High Street/Moor Lane CSO VRY0059</t>
  </si>
  <si>
    <t>7UU200843</t>
  </si>
  <si>
    <t>Hollow Lane/Harrel Lane CSO</t>
  </si>
  <si>
    <t>7UU200039</t>
  </si>
  <si>
    <t>Huntington and Sutton Hall</t>
  </si>
  <si>
    <t>7UU200532</t>
  </si>
  <si>
    <t>Investigation - Grizedale Reservoir and Grizedale Brook</t>
  </si>
  <si>
    <t>7UU100039</t>
  </si>
  <si>
    <t>WFD_INV_WRHMWB</t>
  </si>
  <si>
    <t>Investigation into impact of groundwater abstractions in the Fylde Aquifer on surface water bodies</t>
  </si>
  <si>
    <t>7UU100058</t>
  </si>
  <si>
    <t>Investigation into sustainability of the Furness aquifer  - 4 BOREHOLES AT SCHNEIDER RD and THORNCLIFFE RD BARROW-IN-FURNESS</t>
  </si>
  <si>
    <t>7UU100059</t>
  </si>
  <si>
    <t>WFDGW_NDINV_GWR</t>
  </si>
  <si>
    <t>Investigation into the feasibility and benefits of installing additional aeration, including an appraisal of the impacts of optimisation of aeration, in the turning basin</t>
  </si>
  <si>
    <t>7UU300332</t>
  </si>
  <si>
    <t>KESWICK STW STORM TANK EFFLUENT@ STORM TANK OVERFLOW</t>
  </si>
  <si>
    <t>7UU200044</t>
  </si>
  <si>
    <t>Lindal in Furness PS</t>
  </si>
  <si>
    <t>7UU200029</t>
  </si>
  <si>
    <t>Longton WwTW STW Storm Tanks</t>
  </si>
  <si>
    <t>7UU200016</t>
  </si>
  <si>
    <t>LOWER AUDLEY CSO, BLACKBURN SEWERAGE NETWORK, REF BBN0158</t>
  </si>
  <si>
    <t>7UU200500</t>
  </si>
  <si>
    <t>Lower Mersey Basin and North Merseyside Permo-Triassic Sandstone Aquifers</t>
  </si>
  <si>
    <t>7UU1000857</t>
  </si>
  <si>
    <t>Near Sawrey STW storm</t>
  </si>
  <si>
    <t>7UU300063</t>
  </si>
  <si>
    <t>NETHERFIELD CSO, NELSON BURNLEY SEWERAGE NETWORK, REF PEN0083</t>
  </si>
  <si>
    <t>7UU200490</t>
  </si>
  <si>
    <t>Port Causeway/Crossway Bromborough CSO WIR0125</t>
  </si>
  <si>
    <t>7UU200847</t>
  </si>
  <si>
    <t>PROSPECT &amp; OUGHTERSIDE WwTW</t>
  </si>
  <si>
    <t>7UU300092</t>
  </si>
  <si>
    <t>QUEENS PARK ROAD CSO, BLACKBURN</t>
  </si>
  <si>
    <t>7UU200070</t>
  </si>
  <si>
    <t>Raw Water Transfer Investigation and Options Appraisal</t>
  </si>
  <si>
    <t>7UU200376</t>
  </si>
  <si>
    <t>INNS_INV</t>
  </si>
  <si>
    <t>Ringley Weir, River Irwell</t>
  </si>
  <si>
    <t>7UU200919</t>
  </si>
  <si>
    <t>River Hodder - Investigation to identify and develop measures to mitigate the impact of Stock Reservoir on physical habitat.</t>
  </si>
  <si>
    <t>7UU200485</t>
  </si>
  <si>
    <t>Rochdale WwTW weir, Rochdale</t>
  </si>
  <si>
    <t>7UU200915</t>
  </si>
  <si>
    <t>Royal Oak CSO BOL0129</t>
  </si>
  <si>
    <t>7UU200863</t>
  </si>
  <si>
    <t>Silloth Storm</t>
  </si>
  <si>
    <t>7UU300065</t>
  </si>
  <si>
    <t>Spa Road Tank CSO BOL0172</t>
  </si>
  <si>
    <t>7UU200884</t>
  </si>
  <si>
    <t>St Michaels Road/Manor Road CSO SEF0013</t>
  </si>
  <si>
    <t>7UU200849</t>
  </si>
  <si>
    <t>Stockport WwTW Weir, River Mersey</t>
  </si>
  <si>
    <t>7UU200917</t>
  </si>
  <si>
    <t>Taxal gauging weir, River Goyt</t>
  </si>
  <si>
    <t>7UU200914</t>
  </si>
  <si>
    <t>Thornton Hough PS</t>
  </si>
  <si>
    <t>7UU300099</t>
  </si>
  <si>
    <t>Thurtell Cottages CSO</t>
  </si>
  <si>
    <t>7UU200036</t>
  </si>
  <si>
    <t>Timberbottom CSO</t>
  </si>
  <si>
    <t>7UU300085</t>
  </si>
  <si>
    <t>Torrs Diversion Sewer CSO PEA0023</t>
  </si>
  <si>
    <t>7UU200874</t>
  </si>
  <si>
    <t>Water Company Activities &amp; Recreational Pathway Investigation and Options Appraisal</t>
  </si>
  <si>
    <t>7UU200375</t>
  </si>
  <si>
    <t>Weeton WwTW</t>
  </si>
  <si>
    <t>7UU200014</t>
  </si>
  <si>
    <t>West Newton WwTW</t>
  </si>
  <si>
    <t>7UU200025</t>
  </si>
  <si>
    <t>Westminster Road CSO MAC0062</t>
  </si>
  <si>
    <t>7UU200873</t>
  </si>
  <si>
    <t>Winwick and Houghton Green Bacti Investigation</t>
  </si>
  <si>
    <t>7UU200710</t>
  </si>
  <si>
    <t>Wirral and West Cheshire Permo-Triassic Sandstone Aquifer (Groundwater only)</t>
  </si>
  <si>
    <t>7UU100084j</t>
  </si>
  <si>
    <t>Wirral and West Cheshire Permo-Triassic Sandstone Aquifers (Groundwater abstraction and surface water flows)</t>
  </si>
  <si>
    <t>7UU100084y</t>
  </si>
  <si>
    <t>WITHNELL FOLD PUMPING STATION, WITHNELL FOLD, CHORLEY</t>
  </si>
  <si>
    <t>7UU200054</t>
  </si>
  <si>
    <t>WITTON TANKS CSO, BLACKBURN SEWERAGE NETWORK, REF BBN0089</t>
  </si>
  <si>
    <t>7UU200074</t>
  </si>
  <si>
    <t>Wybersley</t>
  </si>
  <si>
    <t>7UU200546</t>
  </si>
  <si>
    <t>Wyre Calder - Investigation into fish passage - feasibility and options ID</t>
  </si>
  <si>
    <t>7UU300113</t>
  </si>
  <si>
    <t>NERC_INV1</t>
  </si>
  <si>
    <t>Haslingden Grane</t>
  </si>
  <si>
    <t>7UU200547</t>
  </si>
  <si>
    <r>
      <t xml:space="preserve">31/03/2022 
</t>
    </r>
    <r>
      <rPr>
        <sz val="11"/>
        <color rgb="FFFF0000"/>
        <rFont val="Arial"/>
        <family val="2"/>
        <scheme val="minor"/>
      </rPr>
      <t>(proposed new date: TBC)</t>
    </r>
  </si>
  <si>
    <r>
      <rPr>
        <b/>
        <sz val="11"/>
        <color theme="1"/>
        <rFont val="Arial"/>
        <family val="2"/>
        <scheme val="minor"/>
      </rPr>
      <t>Additional data required (Procurement delays, significantly impacted by COVID-19)</t>
    </r>
    <r>
      <rPr>
        <sz val="11"/>
        <color theme="1"/>
        <rFont val="Arial"/>
        <family val="2"/>
        <scheme val="minor"/>
      </rPr>
      <t xml:space="preserve">
Due to the complexity of the scope procuring a specialist consultant who can undertake the work has been difficult. There have been additional delays due to the latest COVID-19 restrictions mean a change is required to increase the monitoring window to provide adequate data for designing an appropriate AMP8 scheme.</t>
    </r>
  </si>
  <si>
    <t>Piethorne</t>
  </si>
  <si>
    <t>7UU200549</t>
  </si>
  <si>
    <t>Rivington</t>
  </si>
  <si>
    <t>7UU200365</t>
  </si>
  <si>
    <r>
      <t xml:space="preserve">31/03/2022 </t>
    </r>
    <r>
      <rPr>
        <sz val="11"/>
        <color rgb="FFFF0000"/>
        <rFont val="Arial"/>
        <family val="2"/>
        <scheme val="minor"/>
      </rPr>
      <t>(proposed new date: TBC)</t>
    </r>
  </si>
  <si>
    <t>Laneshaw</t>
  </si>
  <si>
    <t>7UU300102</t>
  </si>
  <si>
    <r>
      <t xml:space="preserve">31/03/2022
 </t>
    </r>
    <r>
      <rPr>
        <sz val="11"/>
        <color rgb="FFFF0000"/>
        <rFont val="Arial"/>
        <family val="2"/>
        <scheme val="minor"/>
      </rPr>
      <t>(proposed new date: TBC)</t>
    </r>
  </si>
  <si>
    <t>Mitchells</t>
  </si>
  <si>
    <t>7UU200364</t>
  </si>
  <si>
    <t>Ridgegate</t>
  </si>
  <si>
    <t>7UU200542</t>
  </si>
  <si>
    <t>Manchester and East Cheshire Carboniferous Aquifer Investigation</t>
  </si>
  <si>
    <t>7UU100085</t>
  </si>
  <si>
    <r>
      <t xml:space="preserve">31/03/2022
</t>
    </r>
    <r>
      <rPr>
        <sz val="11"/>
        <color rgb="FFFF0000"/>
        <rFont val="Arial"/>
        <family val="2"/>
        <scheme val="minor"/>
      </rPr>
      <t>(deletion so no proposed new date)</t>
    </r>
  </si>
  <si>
    <t>Excluded - deletion</t>
  </si>
  <si>
    <t>This scheme will be deleted from the WINEP as it is no longer required by the EA
EA are leading the deletion process</t>
  </si>
  <si>
    <t>EA deletion of requirement from WINEP</t>
  </si>
  <si>
    <t>River Eden SAC - CSMG investigation</t>
  </si>
  <si>
    <t>7UU100043</t>
  </si>
  <si>
    <t>HD_INV</t>
  </si>
  <si>
    <t>Ashworth Moor</t>
  </si>
  <si>
    <t>7UU200537</t>
  </si>
  <si>
    <r>
      <t xml:space="preserve">31/03/2022
</t>
    </r>
    <r>
      <rPr>
        <sz val="11"/>
        <color rgb="FFFF0000"/>
        <rFont val="Arial"/>
        <family val="2"/>
        <scheme val="minor"/>
      </rPr>
      <t>(proposed new date: TBC)</t>
    </r>
  </si>
  <si>
    <t>Bolton WwTW (Rhodes Farm)</t>
  </si>
  <si>
    <t>7UU300129</t>
  </si>
  <si>
    <r>
      <rPr>
        <sz val="11"/>
        <rFont val="Arial"/>
        <family val="2"/>
        <scheme val="minor"/>
      </rPr>
      <t>31/03/22</t>
    </r>
    <r>
      <rPr>
        <sz val="11"/>
        <color rgb="FFFF0000"/>
        <rFont val="Arial"/>
        <family val="2"/>
        <scheme val="minor"/>
      </rPr>
      <t xml:space="preserve">
(proposed new date: 31/03/2021)</t>
    </r>
  </si>
  <si>
    <t>Included - early delivery</t>
  </si>
  <si>
    <t>Delivery date expected to be brought forward to 31st March 2021 
Change form is currently with the Environment Agency</t>
  </si>
  <si>
    <r>
      <rPr>
        <b/>
        <sz val="11"/>
        <color theme="1"/>
        <rFont val="Arial"/>
        <family val="2"/>
        <scheme val="minor"/>
      </rPr>
      <t xml:space="preserve">Early delivery
</t>
    </r>
    <r>
      <rPr>
        <sz val="11"/>
        <color theme="1"/>
        <rFont val="Arial"/>
        <family val="2"/>
        <scheme val="minor"/>
      </rPr>
      <t>Planning to deliver earlier than original date so change request to birng date forwards in the WINEP</t>
    </r>
  </si>
  <si>
    <t>Quarter 3 C-MeX results has placed us 5th overall out of 17 companies with a score of 84.69.
We have continued to improve our comparative positioning each quarter increasing from 7th in Quarter 1 and 6th in Quarter 2.   Year to date with a score of 83.82 we are 5th overall.  This is very strong performance against an incredibly challenging year with drought, floods and COVID-19.</t>
  </si>
  <si>
    <t xml:space="preserve">We are broadly on track versus PR19 assumptions. </t>
  </si>
  <si>
    <t xml:space="preserve">Overall we are forecasting to spend circa £336m of enhancement capex in the period 2020/21, including 2019/20 transitional spend. This value represents all enhancement expenditure, including that Ofwat which accounted for within its ‘botex+growth’ models at PR19 rather than solely the enhancement lines categorised as enhancement within the ‘Opex-capex-split_FD’ feeder model. In total, we expect to incur an additional £163m of capex above that explicitly assumed at the PR19 final determination and is a combination of two factors; acceleration of investment within our plan and recognising enhancement expenditure that was included within the ‘botex+growth’ models at the price control and not explicitly modelled in the determination.
In the Water price controls, expenditure relating to new developments (including network reinforcement), new connections and pressure management was included within the botex + growth models, however as part of the RAGs we will continue to recognise this expenditure separately as enhancement capex. The inclusion of this expenditure within our total accounts for approximately 40% of the total increase. The remaining increase is mainly due to the acceleration of expenditure in the water network to improve leakage performance and the acceleration of expenditure developing the DPC scheme for the replacement of the Haweswater aqueduct.
In the Wastewater Network plus price control, enhancement expenditure relating to reduce flooding risk for properties, transferred private sewers and pumping stations and new developments was included within the botex + growth models, however as part of the RAGs we will continue to recognise this expenditure separately as enhancement capex. The inclusion of this expenditure within our total accounts for approximately 30% of the total increase. The remaining variance is mainly due to accelerated expenditure to improve sewage collection, including investment in hydraulic flooding schemes and accelerated investment in the WINEP.
</t>
  </si>
  <si>
    <t>Broadly FY21 expenditure is in line or exceeding the expenditure assumed in the PR19 final determination.  Some elements in relation to WINEP are slightly lower due to COVID-19, but we plan to catch-up these programmes within year, or later into AMP7.</t>
  </si>
  <si>
    <t>Overall we are forecasting to spend ca £650m of Capex in the period 2020/21, this is £220m above the FD allowance.    
At the 6 month period we had spent £314m giving confidence that we are on track to outturn at the forecasted value.
We have accelerated: 
-  maintenance investment to make improvements at our Water and Wastewater Treatment Works to improve performance and resilience
-  expenditure to improve the water network, including the installation of leakage loggers
- expenditure to improve the wastewater network, including investment in hydraulic flooding schemes
- investment in the WINEP programmes</t>
  </si>
  <si>
    <t>For the 6 months ended 30 September total totex spend (including £25m transitional spend from 2019/20) was £641m.  Our projected total totex for the year ended 31 March 2021 of £1,333m is £270m higher than FD allowance.   This in-year overspend is predominantly driven by the acceleration of our AMP7 totex programme within water network plus and wastewater network plus, with around £500m of AMP7 expenditure brought forward into the first half of AMP7.  Further detail of our accelerated programme is provided in the capital expenditure variance commentary of this submission, with capital spend accounting for £220m of the total £270m overspend.  
In addition, operating expenses are approximately £40m more than implied in the FD allowance, resulting from higher IRE (forecast to be c£15m higher than business plan assumptions - largely driven by accelerated spend to drive leakage performance improvements, with other cost increases largely offset by a reduction in diversion costs), additional Covid and dry weather related spend (c£6m reported in first half of the year) and accrued costs relating to the innovation fund (+£6m) which was not included in the FD allowance.  
Grant and contribution income received was also around £10m less than the FD allowance, largely driven by diversion activity/income being far less than FD forecasts.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</si>
</sst>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_);\(#,##0\);&quot;-  &quot;;&quot; &quot;@&quot; &quot;"/>
    <numFmt numFmtId="165" formatCode="0.0"/>
    <numFmt numFmtId="166" formatCode="[$-F400]h:mm:ss\ AM/PM"/>
    <numFmt numFmtId="167" formatCode="0.000"/>
    <numFmt numFmtId="168" formatCode="0.000%"/>
    <numFmt numFmtId="169" formatCode="_-* #,##0.000_-;\-* #,##0.000_-;_-* &quot;-&quot;??_-;_-@_-"/>
    <numFmt numFmtId="170" formatCode="0.00;\-0.00;&quot;C&quot;"/>
  </numFmts>
  <fonts count="92">
    <font>
      <sz val="11"/>
      <color theme="1"/>
      <name val="Arial"/>
      <family val="2"/>
    </font>
    <font>
      <sz val="11"/>
      <color theme="1"/>
      <name val="Calibri"/>
      <family val="2"/>
    </font>
    <font>
      <sz val="10"/>
      <name val="Arial"/>
      <family val="2"/>
    </font>
    <font>
      <sz val="10"/>
      <color rgb="FF000000"/>
      <name val="Arial"/>
      <family val="2"/>
    </font>
    <font>
      <sz val="11"/>
      <color theme="1"/>
      <name val="Arial"/>
      <family val="2"/>
    </font>
    <font>
      <b/>
      <sz val="10"/>
      <name val="Arial"/>
      <family val="2"/>
    </font>
    <font>
      <b/>
      <sz val="10"/>
      <color indexed="18"/>
      <name val="Arial"/>
      <family val="2"/>
    </font>
    <font>
      <b/>
      <sz val="20"/>
      <name val="Arial"/>
      <family val="2"/>
    </font>
    <font>
      <sz val="18"/>
      <name val="Arial MT"/>
      <family val="2"/>
    </font>
    <font>
      <sz val="12"/>
      <name val="Arial MT"/>
    </font>
    <font>
      <sz val="11"/>
      <color rgb="FF000000"/>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6"/>
      <color indexed="9"/>
      <name val="Arial"/>
      <family val="2"/>
    </font>
    <font>
      <sz val="11"/>
      <color indexed="18"/>
      <name val="Arial"/>
      <family val="2"/>
    </font>
    <font>
      <b/>
      <sz val="15"/>
      <color theme="3"/>
      <name val="Arial"/>
      <family val="2"/>
    </font>
    <font>
      <b/>
      <sz val="13"/>
      <color theme="3"/>
      <name val="Arial"/>
      <family val="2"/>
    </font>
    <font>
      <sz val="11"/>
      <color theme="1"/>
      <name val="Verdana"/>
      <family val="2"/>
    </font>
    <font>
      <sz val="18"/>
      <color theme="3"/>
      <name val="Krub SemiBold"/>
    </font>
    <font>
      <sz val="18"/>
      <color theme="3"/>
      <name val="Krub"/>
    </font>
    <font>
      <b/>
      <sz val="14"/>
      <color theme="3"/>
      <name val="Krub"/>
    </font>
    <font>
      <b/>
      <sz val="12"/>
      <color theme="1"/>
      <name val="Krub"/>
    </font>
    <font>
      <b/>
      <sz val="12"/>
      <color theme="3"/>
      <name val="Krub"/>
    </font>
    <font>
      <sz val="15"/>
      <color theme="0"/>
      <name val="Krub"/>
    </font>
    <font>
      <sz val="11"/>
      <color theme="1"/>
      <name val="Krub"/>
    </font>
    <font>
      <sz val="10"/>
      <color theme="1"/>
      <name val="Krub"/>
    </font>
    <font>
      <sz val="11"/>
      <color theme="0" tint="-0.249977111117893"/>
      <name val="Krub"/>
    </font>
    <font>
      <sz val="12"/>
      <color theme="1"/>
      <name val="Krub"/>
    </font>
    <font>
      <sz val="10"/>
      <color theme="4"/>
      <name val="Krub"/>
    </font>
    <font>
      <sz val="10"/>
      <color rgb="FF0078C9"/>
      <name val="Krub"/>
    </font>
    <font>
      <b/>
      <sz val="12"/>
      <color rgb="FF002664"/>
      <name val="Krub"/>
    </font>
    <font>
      <sz val="10"/>
      <color rgb="FF000000"/>
      <name val="Krub"/>
    </font>
    <font>
      <sz val="8"/>
      <color theme="3"/>
      <name val="Krub"/>
    </font>
    <font>
      <sz val="15"/>
      <color theme="0"/>
      <name val="Krub SemiBold"/>
    </font>
    <font>
      <sz val="12"/>
      <name val="Krub"/>
    </font>
    <font>
      <b/>
      <sz val="12"/>
      <color theme="1"/>
      <name val="Krub SemiBold"/>
    </font>
    <font>
      <b/>
      <sz val="12"/>
      <color theme="3"/>
      <name val="Krub SemiBold"/>
    </font>
    <font>
      <sz val="11"/>
      <color theme="1"/>
      <name val="Krub SemiBold"/>
    </font>
    <font>
      <b/>
      <sz val="14"/>
      <color theme="3"/>
      <name val="Krub SemiBold"/>
    </font>
    <font>
      <b/>
      <sz val="10"/>
      <color theme="3"/>
      <name val="Krub"/>
    </font>
    <font>
      <sz val="16"/>
      <color rgb="FF002664"/>
      <name val="Krub"/>
    </font>
    <font>
      <sz val="14"/>
      <color rgb="FF003595"/>
      <name val="Krub"/>
    </font>
    <font>
      <sz val="14"/>
      <color rgb="FF003595"/>
      <name val="Krub SemiBold"/>
    </font>
    <font>
      <sz val="10"/>
      <name val="Krub"/>
    </font>
    <font>
      <u/>
      <sz val="8"/>
      <color theme="3"/>
      <name val="Krub"/>
    </font>
    <font>
      <sz val="11"/>
      <color rgb="FFFF0000"/>
      <name val="Arial"/>
      <family val="2"/>
    </font>
    <font>
      <sz val="15"/>
      <color theme="0"/>
      <name val="Franklin Gothic Demi"/>
      <family val="2"/>
    </font>
    <font>
      <sz val="11"/>
      <color theme="0"/>
      <name val="Franklin Gothic Demi"/>
      <family val="2"/>
    </font>
    <font>
      <sz val="10"/>
      <color theme="1"/>
      <name val="Arial"/>
      <family val="2"/>
    </font>
    <font>
      <sz val="10"/>
      <name val="Franklin Gothic Demi"/>
      <family val="2"/>
      <scheme val="major"/>
    </font>
    <font>
      <sz val="11"/>
      <name val="Arial"/>
      <family val="2"/>
    </font>
    <font>
      <sz val="10"/>
      <color rgb="FF0078C9"/>
      <name val="Franklin Gothic Demi"/>
      <family val="2"/>
    </font>
    <font>
      <sz val="9"/>
      <color theme="1"/>
      <name val="Arial"/>
      <family val="2"/>
    </font>
    <font>
      <sz val="8"/>
      <color theme="1"/>
      <name val="Arial"/>
      <family val="2"/>
    </font>
    <font>
      <sz val="8"/>
      <name val="Arial"/>
      <family val="2"/>
    </font>
    <font>
      <sz val="9"/>
      <name val="Arial"/>
      <family val="2"/>
    </font>
    <font>
      <sz val="9"/>
      <color theme="0"/>
      <name val="Arial"/>
      <family val="2"/>
    </font>
    <font>
      <sz val="9"/>
      <color rgb="FFFF0000"/>
      <name val="Arial"/>
      <family val="2"/>
    </font>
    <font>
      <sz val="10"/>
      <color theme="1"/>
      <name val="Franklin Gothic Demi"/>
      <family val="2"/>
    </font>
    <font>
      <sz val="11"/>
      <color theme="1"/>
      <name val="Arial"/>
      <family val="2"/>
      <scheme val="minor"/>
    </font>
    <font>
      <sz val="10"/>
      <name val="Franklin Gothic Demi"/>
      <family val="2"/>
    </font>
    <font>
      <sz val="11"/>
      <color rgb="FF0078C9"/>
      <name val="Franklin Gothic Demi"/>
      <family val="2"/>
    </font>
    <font>
      <sz val="10"/>
      <color rgb="FF0078C9"/>
      <name val="Arial"/>
      <family val="2"/>
    </font>
    <font>
      <sz val="10"/>
      <color rgb="FF000000"/>
      <name val="Franklin Gothic Demi"/>
      <family val="2"/>
    </font>
    <font>
      <b/>
      <sz val="11"/>
      <color theme="1"/>
      <name val="Arial"/>
      <family val="2"/>
    </font>
    <font>
      <sz val="10"/>
      <color theme="3"/>
      <name val="Arial"/>
      <family val="2"/>
      <scheme val="minor"/>
    </font>
    <font>
      <sz val="10"/>
      <color rgb="FF0078C9"/>
      <name val="Arial"/>
      <family val="2"/>
      <scheme val="minor"/>
    </font>
    <font>
      <sz val="10"/>
      <name val="Arial"/>
      <family val="2"/>
      <scheme val="minor"/>
    </font>
    <font>
      <b/>
      <sz val="10"/>
      <name val="Arial"/>
      <family val="2"/>
      <scheme val="minor"/>
    </font>
    <font>
      <sz val="10"/>
      <color theme="1"/>
      <name val="Arial"/>
      <family val="2"/>
      <scheme val="minor"/>
    </font>
    <font>
      <sz val="10"/>
      <color rgb="FF000000"/>
      <name val="Arial"/>
      <family val="2"/>
      <scheme val="minor"/>
    </font>
    <font>
      <b/>
      <sz val="10"/>
      <color theme="3"/>
      <name val="Arial"/>
      <family val="2"/>
      <scheme val="minor"/>
    </font>
    <font>
      <b/>
      <sz val="12"/>
      <color theme="3"/>
      <name val="Arial"/>
      <family val="2"/>
    </font>
    <font>
      <sz val="11"/>
      <color theme="0" tint="-0.14999847407452621"/>
      <name val="Arial"/>
      <family val="2"/>
      <scheme val="minor"/>
    </font>
    <font>
      <b/>
      <sz val="12"/>
      <color theme="3"/>
      <name val="Arial"/>
      <family val="2"/>
      <scheme val="minor"/>
    </font>
    <font>
      <sz val="10"/>
      <color rgb="FF0078C9"/>
      <name val="Calibri"/>
      <family val="2"/>
    </font>
    <font>
      <sz val="10"/>
      <color theme="1"/>
      <name val="Calibri"/>
      <family val="2"/>
    </font>
    <font>
      <sz val="10"/>
      <color rgb="FF000000"/>
      <name val="Calibri"/>
      <family val="2"/>
    </font>
    <font>
      <sz val="10"/>
      <color theme="4"/>
      <name val="Calibri"/>
      <family val="2"/>
    </font>
    <font>
      <b/>
      <sz val="10"/>
      <color rgb="FF002664"/>
      <name val="Calibri"/>
      <family val="2"/>
    </font>
    <font>
      <sz val="10"/>
      <name val="Calibri"/>
      <family val="2"/>
    </font>
    <font>
      <b/>
      <sz val="18"/>
      <color theme="1"/>
      <name val="Arial"/>
      <family val="2"/>
      <scheme val="minor"/>
    </font>
    <font>
      <sz val="11"/>
      <name val="Arial"/>
      <family val="2"/>
      <scheme val="minor"/>
    </font>
    <font>
      <b/>
      <sz val="11"/>
      <color theme="1"/>
      <name val="Arial"/>
      <family val="2"/>
      <scheme val="minor"/>
    </font>
    <font>
      <b/>
      <sz val="11"/>
      <name val="Arial"/>
      <family val="2"/>
      <scheme val="minor"/>
    </font>
    <font>
      <sz val="11"/>
      <color rgb="FFFF0000"/>
      <name val="Arial"/>
      <family val="2"/>
      <scheme val="minor"/>
    </font>
    <font>
      <vertAlign val="superscript"/>
      <sz val="11"/>
      <color theme="1"/>
      <name val="Arial"/>
      <family val="2"/>
      <scheme val="minor"/>
    </font>
    <font>
      <sz val="11"/>
      <color rgb="FF000000"/>
      <name val="Arial"/>
      <family val="2"/>
      <scheme val="minor"/>
    </font>
    <font>
      <b/>
      <sz val="11"/>
      <color rgb="FF000000"/>
      <name val="Arial"/>
      <family val="2"/>
      <scheme val="minor"/>
    </font>
    <font>
      <b/>
      <sz val="11"/>
      <color rgb="FFFF0000"/>
      <name val="Arial"/>
      <family val="2"/>
      <scheme val="minor"/>
    </font>
  </fonts>
  <fills count="23">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8"/>
        <bgColor indexed="64"/>
      </patternFill>
    </fill>
    <fill>
      <patternFill patternType="solid">
        <fgColor theme="0"/>
        <bgColor indexed="64"/>
      </patternFill>
    </fill>
    <fill>
      <patternFill patternType="solid">
        <fgColor rgb="FFE0DCD8"/>
        <bgColor indexed="64"/>
      </patternFill>
    </fill>
    <fill>
      <patternFill patternType="solid">
        <fgColor rgb="FF18497A"/>
        <bgColor indexed="64"/>
      </patternFill>
    </fill>
    <fill>
      <patternFill patternType="solid">
        <fgColor rgb="FF003595"/>
        <bgColor indexed="64"/>
      </patternFill>
    </fill>
    <fill>
      <patternFill patternType="solid">
        <fgColor rgb="FFDCECF5"/>
        <bgColor indexed="64"/>
      </patternFill>
    </fill>
    <fill>
      <patternFill patternType="solid">
        <fgColor rgb="FFBFDDF1"/>
        <bgColor indexed="64"/>
      </patternFill>
    </fill>
    <fill>
      <patternFill patternType="solid">
        <fgColor theme="0" tint="-4.9989318521683403E-2"/>
        <bgColor indexed="64"/>
      </patternFill>
    </fill>
    <fill>
      <patternFill patternType="solid">
        <fgColor rgb="FFFCEABF"/>
        <bgColor indexed="64"/>
      </patternFill>
    </fill>
    <fill>
      <patternFill patternType="solid">
        <fgColor rgb="FFF2F2F2"/>
        <bgColor indexed="64"/>
      </patternFill>
    </fill>
    <fill>
      <patternFill patternType="solid">
        <fgColor theme="2" tint="-4.9989318521683403E-2"/>
        <bgColor indexed="64"/>
      </patternFill>
    </fill>
    <fill>
      <patternFill patternType="solid">
        <fgColor rgb="FF003479"/>
        <bgColor indexed="64"/>
      </patternFill>
    </fill>
    <fill>
      <patternFill patternType="solid">
        <fgColor rgb="FFFFFF00"/>
        <bgColor indexed="64"/>
      </patternFill>
    </fill>
    <fill>
      <patternFill patternType="solid">
        <fgColor rgb="FFFE4819"/>
        <bgColor indexed="64"/>
      </patternFill>
    </fill>
    <fill>
      <patternFill patternType="solid">
        <fgColor theme="4" tint="0.59999389629810485"/>
        <bgColor indexed="64"/>
      </patternFill>
    </fill>
    <fill>
      <patternFill patternType="solid">
        <fgColor rgb="FFF2BFE0"/>
        <bgColor indexed="64"/>
      </patternFill>
    </fill>
    <fill>
      <patternFill patternType="solid">
        <fgColor theme="9" tint="0.59999389629810485"/>
        <bgColor indexed="64"/>
      </patternFill>
    </fill>
    <fill>
      <patternFill patternType="solid">
        <fgColor rgb="FFFFFF66"/>
        <bgColor indexed="64"/>
      </patternFill>
    </fill>
    <fill>
      <patternFill patternType="solid">
        <fgColor rgb="FFED9131"/>
        <bgColor indexed="64"/>
      </patternFill>
    </fill>
  </fills>
  <borders count="125">
    <border>
      <left/>
      <right/>
      <top/>
      <bottom/>
      <diagonal/>
    </border>
    <border>
      <left/>
      <right style="thin">
        <color indexed="64"/>
      </right>
      <top/>
      <bottom/>
      <diagonal/>
    </border>
    <border>
      <left style="thin">
        <color indexed="62"/>
      </left>
      <right/>
      <top/>
      <bottom/>
      <diagonal/>
    </border>
    <border>
      <left/>
      <right/>
      <top style="thin">
        <color indexed="18"/>
      </top>
      <bottom style="thin">
        <color indexed="18"/>
      </bottom>
      <diagonal/>
    </border>
    <border>
      <left style="medium">
        <color indexed="64"/>
      </left>
      <right/>
      <top style="medium">
        <color indexed="64"/>
      </top>
      <bottom/>
      <diagonal/>
    </border>
    <border>
      <left style="thick">
        <color indexed="64"/>
      </left>
      <right/>
      <top/>
      <bottom/>
      <diagonal/>
    </border>
    <border>
      <left/>
      <right style="thin">
        <color indexed="18"/>
      </right>
      <top/>
      <bottom/>
      <diagonal/>
    </border>
    <border>
      <left/>
      <right/>
      <top style="thin">
        <color indexed="62"/>
      </top>
      <bottom style="thin">
        <color indexed="62"/>
      </bottom>
      <diagonal/>
    </border>
    <border>
      <left/>
      <right/>
      <top/>
      <bottom style="thick">
        <color theme="4"/>
      </bottom>
      <diagonal/>
    </border>
    <border>
      <left/>
      <right/>
      <top/>
      <bottom style="thick">
        <color theme="4" tint="0.499984740745262"/>
      </bottom>
      <diagonal/>
    </border>
    <border>
      <left/>
      <right style="thin">
        <color auto="1"/>
      </right>
      <top/>
      <bottom/>
      <diagonal/>
    </border>
    <border>
      <left style="thin">
        <color theme="5"/>
      </left>
      <right style="thin">
        <color theme="5"/>
      </right>
      <top style="thin">
        <color theme="5"/>
      </top>
      <bottom style="thin">
        <color theme="5"/>
      </bottom>
      <diagonal/>
    </border>
    <border>
      <left style="thick">
        <color theme="5"/>
      </left>
      <right style="thick">
        <color theme="5"/>
      </right>
      <top style="thick">
        <color theme="5"/>
      </top>
      <bottom style="thin">
        <color theme="5"/>
      </bottom>
      <diagonal/>
    </border>
    <border>
      <left style="thick">
        <color theme="5"/>
      </left>
      <right style="thick">
        <color theme="5"/>
      </right>
      <top style="thin">
        <color theme="5"/>
      </top>
      <bottom style="thin">
        <color theme="5"/>
      </bottom>
      <diagonal/>
    </border>
    <border>
      <left style="thick">
        <color theme="5"/>
      </left>
      <right style="thin">
        <color theme="5"/>
      </right>
      <top style="thick">
        <color theme="5"/>
      </top>
      <bottom style="thin">
        <color theme="5"/>
      </bottom>
      <diagonal/>
    </border>
    <border>
      <left style="thin">
        <color theme="5"/>
      </left>
      <right style="thin">
        <color theme="5"/>
      </right>
      <top style="thick">
        <color theme="5"/>
      </top>
      <bottom style="thin">
        <color theme="5"/>
      </bottom>
      <diagonal/>
    </border>
    <border>
      <left style="thin">
        <color theme="5"/>
      </left>
      <right style="thick">
        <color theme="5"/>
      </right>
      <top style="thick">
        <color theme="5"/>
      </top>
      <bottom style="thin">
        <color theme="5"/>
      </bottom>
      <diagonal/>
    </border>
    <border>
      <left style="thick">
        <color theme="5"/>
      </left>
      <right style="thin">
        <color theme="5"/>
      </right>
      <top style="thin">
        <color theme="5"/>
      </top>
      <bottom style="thin">
        <color theme="5"/>
      </bottom>
      <diagonal/>
    </border>
    <border>
      <left style="thin">
        <color theme="5"/>
      </left>
      <right style="thick">
        <color theme="5"/>
      </right>
      <top style="thin">
        <color theme="5"/>
      </top>
      <bottom style="thin">
        <color theme="5"/>
      </bottom>
      <diagonal/>
    </border>
    <border>
      <left style="thick">
        <color theme="5"/>
      </left>
      <right style="thin">
        <color theme="5"/>
      </right>
      <top style="thin">
        <color theme="5"/>
      </top>
      <bottom style="thick">
        <color theme="5"/>
      </bottom>
      <diagonal/>
    </border>
    <border>
      <left style="thin">
        <color theme="5"/>
      </left>
      <right style="thin">
        <color theme="5"/>
      </right>
      <top style="thin">
        <color theme="5"/>
      </top>
      <bottom style="thick">
        <color theme="5"/>
      </bottom>
      <diagonal/>
    </border>
    <border>
      <left style="thick">
        <color theme="5"/>
      </left>
      <right style="thick">
        <color theme="5"/>
      </right>
      <top style="thick">
        <color theme="5"/>
      </top>
      <bottom/>
      <diagonal/>
    </border>
    <border>
      <left style="thick">
        <color theme="5"/>
      </left>
      <right style="thick">
        <color theme="5"/>
      </right>
      <top/>
      <bottom style="thick">
        <color theme="5"/>
      </bottom>
      <diagonal/>
    </border>
    <border>
      <left style="thin">
        <color theme="5"/>
      </left>
      <right style="thick">
        <color theme="5"/>
      </right>
      <top style="thick">
        <color theme="5"/>
      </top>
      <bottom style="thick">
        <color theme="5"/>
      </bottom>
      <diagonal/>
    </border>
    <border>
      <left style="thin">
        <color theme="5"/>
      </left>
      <right style="thin">
        <color theme="5"/>
      </right>
      <top style="thick">
        <color theme="5"/>
      </top>
      <bottom/>
      <diagonal/>
    </border>
    <border>
      <left style="thin">
        <color theme="5"/>
      </left>
      <right style="thin">
        <color theme="5"/>
      </right>
      <top/>
      <bottom style="thick">
        <color theme="5"/>
      </bottom>
      <diagonal/>
    </border>
    <border>
      <left style="thin">
        <color theme="5"/>
      </left>
      <right/>
      <top style="thick">
        <color theme="5"/>
      </top>
      <bottom style="thin">
        <color theme="5"/>
      </bottom>
      <diagonal/>
    </border>
    <border>
      <left style="thick">
        <color theme="5"/>
      </left>
      <right style="thick">
        <color theme="5"/>
      </right>
      <top style="thick">
        <color theme="5"/>
      </top>
      <bottom style="thick">
        <color theme="5"/>
      </bottom>
      <diagonal/>
    </border>
    <border>
      <left style="thick">
        <color theme="5"/>
      </left>
      <right style="thin">
        <color theme="5"/>
      </right>
      <top style="thick">
        <color theme="5"/>
      </top>
      <bottom style="thick">
        <color theme="5"/>
      </bottom>
      <diagonal/>
    </border>
    <border>
      <left style="thin">
        <color theme="5"/>
      </left>
      <right style="thin">
        <color theme="5"/>
      </right>
      <top style="thick">
        <color theme="5"/>
      </top>
      <bottom style="thick">
        <color theme="5"/>
      </bottom>
      <diagonal/>
    </border>
    <border>
      <left style="thin">
        <color theme="5"/>
      </left>
      <right style="thin">
        <color theme="5"/>
      </right>
      <top/>
      <bottom style="thin">
        <color theme="5"/>
      </bottom>
      <diagonal/>
    </border>
    <border>
      <left style="thick">
        <color theme="5"/>
      </left>
      <right style="thin">
        <color theme="5"/>
      </right>
      <top/>
      <bottom style="thick">
        <color theme="5"/>
      </bottom>
      <diagonal/>
    </border>
    <border>
      <left style="thick">
        <color theme="5"/>
      </left>
      <right style="thin">
        <color theme="5"/>
      </right>
      <top style="thick">
        <color theme="5"/>
      </top>
      <bottom/>
      <diagonal/>
    </border>
    <border>
      <left style="thin">
        <color theme="5"/>
      </left>
      <right/>
      <top style="thin">
        <color theme="5"/>
      </top>
      <bottom style="thick">
        <color theme="5"/>
      </bottom>
      <diagonal/>
    </border>
    <border>
      <left style="thick">
        <color theme="5"/>
      </left>
      <right style="thin">
        <color theme="5"/>
      </right>
      <top style="thin">
        <color theme="5"/>
      </top>
      <bottom/>
      <diagonal/>
    </border>
    <border>
      <left style="thin">
        <color theme="5"/>
      </left>
      <right style="thin">
        <color theme="5"/>
      </right>
      <top style="thin">
        <color theme="5"/>
      </top>
      <bottom/>
      <diagonal/>
    </border>
    <border>
      <left style="thick">
        <color theme="5"/>
      </left>
      <right style="thick">
        <color theme="5"/>
      </right>
      <top style="thin">
        <color theme="5"/>
      </top>
      <bottom/>
      <diagonal/>
    </border>
    <border>
      <left style="thin">
        <color theme="0"/>
      </left>
      <right style="thin">
        <color theme="0"/>
      </right>
      <top style="thin">
        <color theme="0"/>
      </top>
      <bottom style="thin">
        <color theme="0"/>
      </bottom>
      <diagonal/>
    </border>
    <border>
      <left style="medium">
        <color rgb="FF003595"/>
      </left>
      <right style="medium">
        <color rgb="FF003595"/>
      </right>
      <top style="medium">
        <color rgb="FF003595"/>
      </top>
      <bottom style="medium">
        <color rgb="FF003595"/>
      </bottom>
      <diagonal/>
    </border>
    <border>
      <left style="thin">
        <color theme="5"/>
      </left>
      <right style="thick">
        <color theme="1" tint="0.499984740745262"/>
      </right>
      <top style="thick">
        <color theme="5"/>
      </top>
      <bottom style="thin">
        <color theme="5"/>
      </bottom>
      <diagonal/>
    </border>
    <border>
      <left style="thin">
        <color theme="5"/>
      </left>
      <right style="thick">
        <color theme="1" tint="0.499984740745262"/>
      </right>
      <top style="thin">
        <color theme="5"/>
      </top>
      <bottom style="thin">
        <color theme="5"/>
      </bottom>
      <diagonal/>
    </border>
    <border>
      <left style="thin">
        <color theme="5"/>
      </left>
      <right style="thick">
        <color theme="1" tint="0.499984740745262"/>
      </right>
      <top style="thin">
        <color theme="5"/>
      </top>
      <bottom/>
      <diagonal/>
    </border>
    <border>
      <left style="thin">
        <color theme="5"/>
      </left>
      <right style="thick">
        <color theme="1" tint="0.499984740745262"/>
      </right>
      <top style="thin">
        <color theme="5"/>
      </top>
      <bottom style="thick">
        <color theme="5"/>
      </bottom>
      <diagonal/>
    </border>
    <border>
      <left/>
      <right/>
      <top/>
      <bottom style="thick">
        <color theme="1" tint="0.499984740745262"/>
      </bottom>
      <diagonal/>
    </border>
    <border>
      <left style="thick">
        <color theme="5"/>
      </left>
      <right style="thick">
        <color theme="5"/>
      </right>
      <top style="thin">
        <color theme="5"/>
      </top>
      <bottom style="thick">
        <color theme="1" tint="0.499984740745262"/>
      </bottom>
      <diagonal/>
    </border>
    <border>
      <left style="thick">
        <color theme="5"/>
      </left>
      <right style="thin">
        <color theme="5"/>
      </right>
      <top style="thin">
        <color theme="5"/>
      </top>
      <bottom style="thick">
        <color theme="1" tint="0.499984740745262"/>
      </bottom>
      <diagonal/>
    </border>
    <border>
      <left style="thin">
        <color theme="5"/>
      </left>
      <right style="thin">
        <color theme="5"/>
      </right>
      <top style="thin">
        <color theme="5"/>
      </top>
      <bottom style="thick">
        <color theme="1" tint="0.499984740745262"/>
      </bottom>
      <diagonal/>
    </border>
    <border>
      <left style="thin">
        <color theme="5"/>
      </left>
      <right style="thick">
        <color theme="5"/>
      </right>
      <top style="thin">
        <color theme="5"/>
      </top>
      <bottom style="thick">
        <color theme="1" tint="0.499984740745262"/>
      </bottom>
      <diagonal/>
    </border>
    <border>
      <left/>
      <right/>
      <top style="thick">
        <color theme="1" tint="0.499984740745262"/>
      </top>
      <bottom/>
      <diagonal/>
    </border>
    <border>
      <left style="thick">
        <color theme="1" tint="0.499984740745262"/>
      </left>
      <right style="thick">
        <color theme="5"/>
      </right>
      <top/>
      <bottom/>
      <diagonal/>
    </border>
    <border>
      <left/>
      <right/>
      <top style="thick">
        <color theme="5"/>
      </top>
      <bottom style="thin">
        <color theme="5"/>
      </bottom>
      <diagonal/>
    </border>
    <border>
      <left style="thin">
        <color theme="5"/>
      </left>
      <right style="thick">
        <color theme="1" tint="0.499984740745262"/>
      </right>
      <top style="thick">
        <color theme="5"/>
      </top>
      <bottom/>
      <diagonal/>
    </border>
    <border>
      <left style="thin">
        <color theme="5"/>
      </left>
      <right style="thick">
        <color theme="1" tint="0.499984740745262"/>
      </right>
      <top/>
      <bottom style="thick">
        <color theme="5"/>
      </bottom>
      <diagonal/>
    </border>
    <border>
      <left style="thin">
        <color theme="5"/>
      </left>
      <right style="thin">
        <color theme="5"/>
      </right>
      <top style="thick">
        <color theme="1" tint="0.499984740745262"/>
      </top>
      <bottom style="thin">
        <color theme="5"/>
      </bottom>
      <diagonal/>
    </border>
    <border>
      <left style="thick">
        <color theme="1" tint="0.499984740745262"/>
      </left>
      <right/>
      <top style="thick">
        <color theme="1" tint="0.499984740745262"/>
      </top>
      <bottom style="thick">
        <color theme="1" tint="0.499984740745262"/>
      </bottom>
      <diagonal/>
    </border>
    <border>
      <left/>
      <right/>
      <top style="thick">
        <color theme="1" tint="0.499984740745262"/>
      </top>
      <bottom style="thick">
        <color theme="1" tint="0.499984740745262"/>
      </bottom>
      <diagonal/>
    </border>
    <border>
      <left/>
      <right style="thick">
        <color theme="1" tint="0.499984740745262"/>
      </right>
      <top style="thick">
        <color theme="1" tint="0.499984740745262"/>
      </top>
      <bottom style="thick">
        <color theme="1" tint="0.499984740745262"/>
      </bottom>
      <diagonal/>
    </border>
    <border>
      <left style="thick">
        <color theme="1" tint="0.499984740745262"/>
      </left>
      <right style="thick">
        <color theme="1" tint="0.499984740745262"/>
      </right>
      <top/>
      <bottom style="thick">
        <color theme="1" tint="0.499984740745262"/>
      </bottom>
      <diagonal/>
    </border>
    <border>
      <left style="thick">
        <color theme="1" tint="0.499984740745262"/>
      </left>
      <right style="thick">
        <color theme="1" tint="0.499984740745262"/>
      </right>
      <top/>
      <bottom style="thin">
        <color theme="1" tint="0.499984740745262"/>
      </bottom>
      <diagonal/>
    </border>
    <border>
      <left style="thick">
        <color theme="1" tint="0.499984740745262"/>
      </left>
      <right style="thick">
        <color theme="1" tint="0.499984740745262"/>
      </right>
      <top style="thick">
        <color theme="1" tint="0.499984740745262"/>
      </top>
      <bottom style="thin">
        <color theme="1" tint="0.499984740745262"/>
      </bottom>
      <diagonal/>
    </border>
    <border>
      <left style="thick">
        <color theme="5"/>
      </left>
      <right style="thin">
        <color theme="5"/>
      </right>
      <top style="thin">
        <color theme="5"/>
      </top>
      <bottom style="thin">
        <color theme="1" tint="0.499984740745262"/>
      </bottom>
      <diagonal/>
    </border>
    <border>
      <left style="thin">
        <color theme="5"/>
      </left>
      <right style="thick">
        <color theme="1" tint="0.499984740745262"/>
      </right>
      <top style="thin">
        <color theme="5"/>
      </top>
      <bottom style="thin">
        <color theme="1" tint="0.499984740745262"/>
      </bottom>
      <diagonal/>
    </border>
    <border>
      <left style="thin">
        <color theme="5"/>
      </left>
      <right style="thin">
        <color theme="5"/>
      </right>
      <top style="thin">
        <color theme="5"/>
      </top>
      <bottom style="thin">
        <color theme="1" tint="0.499984740745262"/>
      </bottom>
      <diagonal/>
    </border>
    <border>
      <left style="thick">
        <color theme="5"/>
      </left>
      <right style="thick">
        <color theme="5"/>
      </right>
      <top style="thin">
        <color theme="5"/>
      </top>
      <bottom style="thin">
        <color theme="1" tint="0.499984740745262"/>
      </bottom>
      <diagonal/>
    </border>
    <border>
      <left/>
      <right style="thin">
        <color theme="5"/>
      </right>
      <top style="thick">
        <color theme="5"/>
      </top>
      <bottom style="thin">
        <color theme="5"/>
      </bottom>
      <diagonal/>
    </border>
    <border>
      <left/>
      <right/>
      <top style="thick">
        <color theme="5"/>
      </top>
      <bottom style="thick">
        <color theme="1" tint="0.499984740745262"/>
      </bottom>
      <diagonal/>
    </border>
    <border>
      <left style="thin">
        <color theme="5"/>
      </left>
      <right style="thick">
        <color theme="1" tint="0.499984740745262"/>
      </right>
      <top/>
      <bottom style="thin">
        <color theme="5"/>
      </bottom>
      <diagonal/>
    </border>
    <border>
      <left style="thick">
        <color theme="5"/>
      </left>
      <right style="thin">
        <color theme="5"/>
      </right>
      <top/>
      <bottom style="thin">
        <color theme="5"/>
      </bottom>
      <diagonal/>
    </border>
    <border>
      <left style="thick">
        <color theme="5"/>
      </left>
      <right style="thick">
        <color theme="5"/>
      </right>
      <top/>
      <bottom style="thin">
        <color theme="5"/>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right style="thin">
        <color rgb="FF857362"/>
      </right>
      <top style="medium">
        <color rgb="FF857362"/>
      </top>
      <bottom style="medium">
        <color rgb="FF857362"/>
      </bottom>
      <diagonal/>
    </border>
    <border>
      <left/>
      <right/>
      <top/>
      <bottom style="medium">
        <color rgb="FF857362"/>
      </bottom>
      <diagonal/>
    </border>
    <border>
      <left style="medium">
        <color rgb="FF857362"/>
      </left>
      <right style="thin">
        <color rgb="FF857362"/>
      </right>
      <top style="medium">
        <color rgb="FF857362"/>
      </top>
      <bottom style="medium">
        <color rgb="FF857362"/>
      </bottom>
      <diagonal/>
    </border>
    <border>
      <left style="thin">
        <color rgb="FF857362"/>
      </left>
      <right style="thin">
        <color rgb="FF857362"/>
      </right>
      <top style="medium">
        <color rgb="FF857362"/>
      </top>
      <bottom style="medium">
        <color rgb="FF857362"/>
      </bottom>
      <diagonal/>
    </border>
    <border>
      <left style="thin">
        <color rgb="FF857362"/>
      </left>
      <right/>
      <top style="medium">
        <color rgb="FF857362"/>
      </top>
      <bottom style="medium">
        <color rgb="FF857362"/>
      </bottom>
      <diagonal/>
    </border>
    <border>
      <left style="medium">
        <color rgb="FF857362"/>
      </left>
      <right/>
      <top/>
      <bottom style="medium">
        <color rgb="FF857362"/>
      </bottom>
      <diagonal/>
    </border>
    <border>
      <left style="thin">
        <color rgb="FF857362"/>
      </left>
      <right style="thin">
        <color rgb="FF857362"/>
      </right>
      <top/>
      <bottom style="medium">
        <color rgb="FF857362"/>
      </bottom>
      <diagonal/>
    </border>
    <border>
      <left/>
      <right style="medium">
        <color rgb="FF857362"/>
      </right>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right/>
      <top style="medium">
        <color rgb="FF857362"/>
      </top>
      <bottom/>
      <diagonal/>
    </border>
    <border>
      <left style="medium">
        <color rgb="FF857362"/>
      </left>
      <right style="thin">
        <color rgb="FF857362"/>
      </right>
      <top style="medium">
        <color rgb="FF857362"/>
      </top>
      <bottom style="thin">
        <color rgb="FF857362"/>
      </bottom>
      <diagonal/>
    </border>
    <border>
      <left style="thin">
        <color rgb="FF857362"/>
      </left>
      <right style="thin">
        <color rgb="FF857362"/>
      </right>
      <top/>
      <bottom style="thin">
        <color rgb="FF857362"/>
      </bottom>
      <diagonal/>
    </border>
    <border>
      <left style="thin">
        <color rgb="FF857362"/>
      </left>
      <right style="thin">
        <color rgb="FF857362"/>
      </right>
      <top style="medium">
        <color rgb="FF857362"/>
      </top>
      <bottom style="thin">
        <color rgb="FF857362"/>
      </bottom>
      <diagonal/>
    </border>
    <border>
      <left style="thin">
        <color rgb="FF857362"/>
      </left>
      <right/>
      <top style="medium">
        <color rgb="FF857362"/>
      </top>
      <bottom style="thin">
        <color rgb="FF857362"/>
      </bottom>
      <diagonal/>
    </border>
    <border>
      <left style="medium">
        <color rgb="FF857362"/>
      </left>
      <right/>
      <top style="medium">
        <color rgb="FF857362"/>
      </top>
      <bottom style="thin">
        <color rgb="FF857362"/>
      </bottom>
      <diagonal/>
    </border>
    <border>
      <left/>
      <right style="medium">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style="thin">
        <color rgb="FF857362"/>
      </right>
      <top/>
      <bottom style="thin">
        <color rgb="FF857362"/>
      </bottom>
      <diagonal/>
    </border>
    <border>
      <left style="thin">
        <color rgb="FF857362"/>
      </left>
      <right style="thin">
        <color rgb="FF857362"/>
      </right>
      <top style="thin">
        <color rgb="FF857362"/>
      </top>
      <bottom style="thin">
        <color rgb="FF857362"/>
      </bottom>
      <diagonal/>
    </border>
    <border>
      <left style="thin">
        <color rgb="FF857362"/>
      </left>
      <right/>
      <top style="thin">
        <color rgb="FF857362"/>
      </top>
      <bottom style="thin">
        <color rgb="FF857362"/>
      </bottom>
      <diagonal/>
    </border>
    <border>
      <left style="medium">
        <color rgb="FF857362"/>
      </left>
      <right/>
      <top style="thin">
        <color rgb="FF857362"/>
      </top>
      <bottom style="thin">
        <color rgb="FF857362"/>
      </bottom>
      <diagonal/>
    </border>
    <border>
      <left/>
      <right style="medium">
        <color rgb="FF857362"/>
      </right>
      <top style="thin">
        <color rgb="FF857362"/>
      </top>
      <bottom style="thin">
        <color rgb="FF857362"/>
      </bottom>
      <diagonal/>
    </border>
    <border>
      <left style="medium">
        <color rgb="FF857362"/>
      </left>
      <right/>
      <top/>
      <bottom style="thin">
        <color rgb="FF857362"/>
      </bottom>
      <diagonal/>
    </border>
    <border>
      <left style="thin">
        <color rgb="FF857362"/>
      </left>
      <right style="medium">
        <color rgb="FF857362"/>
      </right>
      <top/>
      <bottom style="thin">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thin">
        <color rgb="FF857362"/>
      </left>
      <right style="thin">
        <color rgb="FF857362"/>
      </right>
      <top style="thin">
        <color rgb="FF857362"/>
      </top>
      <bottom/>
      <diagonal/>
    </border>
    <border>
      <left style="thin">
        <color rgb="FF857362"/>
      </left>
      <right/>
      <top style="thin">
        <color rgb="FF857362"/>
      </top>
      <bottom/>
      <diagonal/>
    </border>
    <border>
      <left style="medium">
        <color rgb="FF857362"/>
      </left>
      <right/>
      <top style="thin">
        <color rgb="FF857362"/>
      </top>
      <bottom/>
      <diagonal/>
    </border>
    <border>
      <left/>
      <right style="medium">
        <color rgb="FF857362"/>
      </right>
      <top style="thin">
        <color rgb="FF857362"/>
      </top>
      <bottom/>
      <diagonal/>
    </border>
    <border>
      <left/>
      <right style="medium">
        <color rgb="FF857362"/>
      </right>
      <top/>
      <bottom style="thin">
        <color rgb="FF857362"/>
      </bottom>
      <diagonal/>
    </border>
    <border>
      <left style="medium">
        <color rgb="FF857362"/>
      </left>
      <right style="thin">
        <color rgb="FF857362"/>
      </right>
      <top style="thin">
        <color rgb="FF857362"/>
      </top>
      <bottom/>
      <diagonal/>
    </border>
    <border>
      <left/>
      <right/>
      <top style="thin">
        <color rgb="FF857362"/>
      </top>
      <bottom style="thin">
        <color rgb="FF857362"/>
      </bottom>
      <diagonal/>
    </border>
    <border>
      <left style="medium">
        <color rgb="FF857362"/>
      </left>
      <right style="thin">
        <color rgb="FF857362"/>
      </right>
      <top/>
      <bottom/>
      <diagonal/>
    </border>
    <border>
      <left style="thin">
        <color rgb="FF857362"/>
      </left>
      <right style="thin">
        <color rgb="FF857362"/>
      </right>
      <top/>
      <bottom/>
      <diagonal/>
    </border>
    <border>
      <left style="thin">
        <color rgb="FF857362"/>
      </left>
      <right style="medium">
        <color rgb="FF857362"/>
      </right>
      <top/>
      <bottom style="medium">
        <color rgb="FF857362"/>
      </bottom>
      <diagonal/>
    </border>
    <border>
      <left/>
      <right style="medium">
        <color rgb="FF857362"/>
      </right>
      <top/>
      <bottom/>
      <diagonal/>
    </border>
    <border>
      <left style="medium">
        <color rgb="FF857362"/>
      </left>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thin">
        <color rgb="FF857362"/>
      </left>
      <right style="medium">
        <color rgb="FF857362"/>
      </right>
      <top style="thin">
        <color rgb="FF857362"/>
      </top>
      <bottom/>
      <diagonal/>
    </border>
    <border>
      <left style="medium">
        <color rgb="FF857362"/>
      </left>
      <right/>
      <top/>
      <bottom/>
      <diagonal/>
    </border>
    <border>
      <left/>
      <right/>
      <top style="medium">
        <color rgb="FF857362"/>
      </top>
      <bottom style="thin">
        <color rgb="FF857362"/>
      </bottom>
      <diagonal/>
    </border>
    <border>
      <left style="medium">
        <color rgb="FF857362"/>
      </left>
      <right style="thin">
        <color rgb="FF857362"/>
      </right>
      <top/>
      <bottom style="medium">
        <color rgb="FF857362"/>
      </bottom>
      <diagonal/>
    </border>
    <border>
      <left style="thin">
        <color rgb="FF857362"/>
      </left>
      <right/>
      <top/>
      <bottom style="medium">
        <color rgb="FF8573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s>
  <cellStyleXfs count="51">
    <xf numFmtId="0" fontId="0" fillId="0" borderId="0"/>
    <xf numFmtId="0" fontId="2" fillId="0" borderId="0" applyNumberFormat="0" applyFont="0" applyFill="0" applyBorder="0" applyAlignment="0" applyProtection="0"/>
    <xf numFmtId="0" fontId="2" fillId="0" borderId="0"/>
    <xf numFmtId="0" fontId="2" fillId="0" borderId="0"/>
    <xf numFmtId="0" fontId="2" fillId="0" borderId="0" applyNumberFormat="0" applyFont="0" applyFill="0" applyBorder="0" applyAlignment="0" applyProtection="0"/>
    <xf numFmtId="37" fontId="5" fillId="3" borderId="2">
      <alignment horizontal="left"/>
    </xf>
    <xf numFmtId="37" fontId="6" fillId="3" borderId="3"/>
    <xf numFmtId="0" fontId="2" fillId="3" borderId="4" applyNumberFormat="0" applyBorder="0"/>
    <xf numFmtId="0" fontId="2" fillId="3" borderId="4" applyNumberFormat="0" applyBorder="0"/>
    <xf numFmtId="43" fontId="2" fillId="0" borderId="0" applyFont="0" applyFill="0" applyBorder="0" applyAlignment="0" applyProtection="0"/>
    <xf numFmtId="0" fontId="7" fillId="3" borderId="5"/>
    <xf numFmtId="37" fontId="2" fillId="3" borderId="0">
      <alignment horizontal="right"/>
    </xf>
    <xf numFmtId="37" fontId="2" fillId="3" borderId="0">
      <alignment horizontal="right"/>
    </xf>
    <xf numFmtId="0" fontId="8" fillId="0" borderId="0"/>
    <xf numFmtId="0" fontId="3" fillId="0" borderId="0" applyNumberFormat="0" applyBorder="0" applyProtection="0"/>
    <xf numFmtId="0" fontId="4" fillId="0" borderId="0"/>
    <xf numFmtId="0" fontId="2" fillId="0" borderId="0"/>
    <xf numFmtId="0" fontId="2" fillId="0" borderId="0"/>
    <xf numFmtId="0" fontId="9" fillId="0" borderId="0"/>
    <xf numFmtId="0" fontId="10" fillId="0" borderId="0"/>
    <xf numFmtId="40" fontId="11" fillId="2" borderId="0">
      <alignment horizontal="right"/>
    </xf>
    <xf numFmtId="0" fontId="12" fillId="2" borderId="0">
      <alignment horizontal="right"/>
    </xf>
    <xf numFmtId="0" fontId="13" fillId="2" borderId="1"/>
    <xf numFmtId="0" fontId="13" fillId="0" borderId="0" applyBorder="0">
      <alignment horizontal="centerContinuous"/>
    </xf>
    <xf numFmtId="0" fontId="14" fillId="0" borderId="0" applyBorder="0">
      <alignment horizontal="centerContinuous"/>
    </xf>
    <xf numFmtId="9" fontId="2" fillId="0" borderId="0" applyFont="0" applyFill="0" applyBorder="0" applyAlignment="0" applyProtection="0"/>
    <xf numFmtId="37" fontId="15" fillId="4" borderId="6"/>
    <xf numFmtId="0" fontId="16" fillId="0" borderId="7">
      <alignment horizontal="right"/>
    </xf>
    <xf numFmtId="0" fontId="17" fillId="0" borderId="8" applyNumberFormat="0" applyFill="0" applyAlignment="0" applyProtection="0"/>
    <xf numFmtId="0" fontId="18" fillId="0" borderId="9" applyNumberFormat="0" applyFill="0" applyAlignment="0" applyProtection="0"/>
    <xf numFmtId="0" fontId="13" fillId="2" borderId="10"/>
    <xf numFmtId="0" fontId="9" fillId="0" borderId="0"/>
    <xf numFmtId="0" fontId="4" fillId="0" borderId="0"/>
    <xf numFmtId="0" fontId="4" fillId="0" borderId="0"/>
    <xf numFmtId="0" fontId="18" fillId="0" borderId="9" applyNumberFormat="0" applyFill="0" applyAlignment="0" applyProtection="0"/>
    <xf numFmtId="0" fontId="4" fillId="0" borderId="0"/>
    <xf numFmtId="9" fontId="19"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9" fillId="0" borderId="0"/>
    <xf numFmtId="0" fontId="4" fillId="0" borderId="0"/>
    <xf numFmtId="164" fontId="4" fillId="0" borderId="0" applyFont="0" applyFill="0" applyBorder="0" applyProtection="0">
      <alignment vertical="top"/>
    </xf>
    <xf numFmtId="9" fontId="4" fillId="0" borderId="0" applyFont="0" applyFill="0" applyBorder="0" applyAlignment="0" applyProtection="0"/>
    <xf numFmtId="0" fontId="54" fillId="17" borderId="0" applyBorder="0"/>
    <xf numFmtId="0" fontId="4" fillId="0" borderId="0"/>
    <xf numFmtId="0" fontId="50" fillId="10" borderId="91">
      <alignment horizontal="right" vertical="center" wrapText="1"/>
    </xf>
    <xf numFmtId="0" fontId="19" fillId="0" borderId="0"/>
    <xf numFmtId="9" fontId="19" fillId="0" borderId="0" applyFont="0" applyFill="0" applyBorder="0" applyAlignment="0" applyProtection="0"/>
    <xf numFmtId="0" fontId="2" fillId="0" borderId="0"/>
    <xf numFmtId="43" fontId="4" fillId="0" borderId="0" applyFont="0" applyFill="0" applyBorder="0" applyAlignment="0" applyProtection="0"/>
    <xf numFmtId="43" fontId="4" fillId="0" borderId="0" applyFont="0" applyFill="0" applyBorder="0" applyAlignment="0" applyProtection="0"/>
  </cellStyleXfs>
  <cellXfs count="489">
    <xf numFmtId="0" fontId="0" fillId="0" borderId="0" xfId="0"/>
    <xf numFmtId="0" fontId="0" fillId="0" borderId="0" xfId="0"/>
    <xf numFmtId="0" fontId="0" fillId="0" borderId="0" xfId="0"/>
    <xf numFmtId="0" fontId="21" fillId="0" borderId="0" xfId="0" applyFont="1" applyAlignment="1">
      <alignment horizontal="left" vertical="center" wrapText="1"/>
    </xf>
    <xf numFmtId="0" fontId="22" fillId="0" borderId="0" xfId="0" applyFont="1" applyAlignment="1">
      <alignment vertical="center" wrapText="1"/>
    </xf>
    <xf numFmtId="0" fontId="23" fillId="0" borderId="0" xfId="0" applyFont="1" applyAlignment="1">
      <alignment vertical="center"/>
    </xf>
    <xf numFmtId="0" fontId="21" fillId="0" borderId="0" xfId="0" applyFont="1" applyBorder="1" applyAlignment="1">
      <alignment vertical="center" wrapText="1"/>
    </xf>
    <xf numFmtId="0" fontId="26" fillId="0" borderId="0" xfId="0" applyFont="1" applyAlignment="1">
      <alignment vertical="center"/>
    </xf>
    <xf numFmtId="0" fontId="24" fillId="0" borderId="0" xfId="29" applyFont="1" applyBorder="1" applyAlignment="1">
      <alignment vertical="center" wrapText="1"/>
    </xf>
    <xf numFmtId="0" fontId="26" fillId="0" borderId="0" xfId="0" applyFont="1"/>
    <xf numFmtId="0" fontId="28" fillId="0" borderId="0" xfId="0" applyFont="1" applyAlignment="1">
      <alignment horizontal="center"/>
    </xf>
    <xf numFmtId="0" fontId="29" fillId="0" borderId="0" xfId="0" applyFont="1" applyBorder="1" applyAlignment="1">
      <alignment horizontal="center" vertical="center"/>
    </xf>
    <xf numFmtId="0" fontId="29" fillId="0" borderId="49" xfId="0" applyFont="1" applyBorder="1" applyAlignment="1">
      <alignment horizontal="center" vertical="center"/>
    </xf>
    <xf numFmtId="0" fontId="32" fillId="0" borderId="0" xfId="29" applyFont="1" applyBorder="1" applyAlignment="1">
      <alignment vertical="center" wrapText="1"/>
    </xf>
    <xf numFmtId="0" fontId="31" fillId="6" borderId="20" xfId="0" applyFont="1" applyFill="1" applyBorder="1" applyAlignment="1">
      <alignment horizontal="center" vertical="center" wrapText="1"/>
    </xf>
    <xf numFmtId="0" fontId="30" fillId="6" borderId="20" xfId="0" applyFont="1" applyFill="1" applyBorder="1" applyAlignment="1">
      <alignment horizontal="center" vertical="center" wrapText="1"/>
    </xf>
    <xf numFmtId="0" fontId="33" fillId="0" borderId="14" xfId="0" applyFont="1" applyBorder="1" applyAlignment="1">
      <alignment horizontal="left" vertical="center" wrapText="1"/>
    </xf>
    <xf numFmtId="0" fontId="33" fillId="0" borderId="15" xfId="0" applyFont="1" applyBorder="1" applyAlignment="1">
      <alignment horizontal="center" vertical="center" wrapText="1"/>
    </xf>
    <xf numFmtId="0" fontId="34" fillId="0" borderId="12" xfId="29" applyFont="1" applyBorder="1" applyAlignment="1">
      <alignment horizontal="center" vertical="center" wrapText="1"/>
    </xf>
    <xf numFmtId="0" fontId="33" fillId="0" borderId="17" xfId="0" applyFont="1" applyBorder="1" applyAlignment="1">
      <alignment horizontal="left" vertical="center" wrapText="1"/>
    </xf>
    <xf numFmtId="0" fontId="33" fillId="0" borderId="11" xfId="0" applyFont="1" applyBorder="1" applyAlignment="1">
      <alignment horizontal="center" vertical="center" wrapText="1"/>
    </xf>
    <xf numFmtId="0" fontId="34" fillId="0" borderId="13" xfId="29" applyFont="1" applyBorder="1" applyAlignment="1">
      <alignment horizontal="center" vertical="center" wrapText="1"/>
    </xf>
    <xf numFmtId="0" fontId="34" fillId="0" borderId="0" xfId="29" applyFont="1" applyBorder="1" applyAlignment="1">
      <alignment horizontal="center" vertical="center" wrapText="1"/>
    </xf>
    <xf numFmtId="0" fontId="33" fillId="0" borderId="11" xfId="0" applyFont="1" applyBorder="1" applyAlignment="1">
      <alignment vertical="center" wrapText="1"/>
    </xf>
    <xf numFmtId="0" fontId="33" fillId="0" borderId="34" xfId="0" applyFont="1" applyBorder="1" applyAlignment="1">
      <alignment horizontal="left" vertical="center" wrapText="1"/>
    </xf>
    <xf numFmtId="0" fontId="34" fillId="0" borderId="36" xfId="29" applyFont="1" applyBorder="1" applyAlignment="1">
      <alignment horizontal="center" vertical="center" wrapText="1"/>
    </xf>
    <xf numFmtId="0" fontId="33" fillId="0" borderId="19" xfId="0" applyFont="1" applyBorder="1" applyAlignment="1">
      <alignment horizontal="left" vertical="center" wrapText="1"/>
    </xf>
    <xf numFmtId="0" fontId="26" fillId="0" borderId="48" xfId="0" applyFont="1" applyBorder="1" applyAlignment="1">
      <alignment vertical="center"/>
    </xf>
    <xf numFmtId="0" fontId="27" fillId="12" borderId="57" xfId="0" applyNumberFormat="1" applyFont="1" applyFill="1" applyBorder="1" applyAlignment="1">
      <alignment vertical="center"/>
    </xf>
    <xf numFmtId="0" fontId="27" fillId="11" borderId="58" xfId="0" applyNumberFormat="1" applyFont="1" applyFill="1" applyBorder="1" applyAlignment="1">
      <alignment vertical="center"/>
    </xf>
    <xf numFmtId="0" fontId="36" fillId="0" borderId="0" xfId="0" applyFont="1" applyAlignment="1">
      <alignment vertical="center"/>
    </xf>
    <xf numFmtId="0" fontId="36" fillId="0" borderId="0" xfId="0" applyFont="1" applyAlignment="1">
      <alignment horizontal="left" vertical="center" wrapText="1"/>
    </xf>
    <xf numFmtId="0" fontId="24" fillId="0" borderId="0" xfId="29" applyFont="1" applyBorder="1" applyAlignment="1">
      <alignment horizontal="left" vertical="center" wrapText="1"/>
    </xf>
    <xf numFmtId="0" fontId="30" fillId="6" borderId="28" xfId="0" applyFont="1" applyFill="1" applyBorder="1" applyAlignment="1">
      <alignment horizontal="center" vertical="center" wrapText="1"/>
    </xf>
    <xf numFmtId="0" fontId="30" fillId="6" borderId="29" xfId="0" applyFont="1" applyFill="1" applyBorder="1" applyAlignment="1">
      <alignment horizontal="center" vertical="center" wrapText="1"/>
    </xf>
    <xf numFmtId="0" fontId="30" fillId="6" borderId="23" xfId="0" applyFont="1" applyFill="1" applyBorder="1" applyAlignment="1">
      <alignment horizontal="center" vertical="center" wrapText="1"/>
    </xf>
    <xf numFmtId="0" fontId="29" fillId="0" borderId="0" xfId="0" applyFont="1" applyAlignment="1">
      <alignment vertical="center"/>
    </xf>
    <xf numFmtId="0" fontId="30" fillId="6" borderId="27" xfId="0" applyFont="1" applyFill="1" applyBorder="1" applyAlignment="1">
      <alignment horizontal="center" vertical="center" wrapText="1"/>
    </xf>
    <xf numFmtId="0" fontId="33" fillId="0" borderId="45" xfId="0" applyFont="1" applyBorder="1" applyAlignment="1">
      <alignment horizontal="left" vertical="center" wrapText="1"/>
    </xf>
    <xf numFmtId="0" fontId="33" fillId="0" borderId="46" xfId="0" applyFont="1" applyBorder="1" applyAlignment="1">
      <alignment horizontal="center" vertical="center" wrapText="1"/>
    </xf>
    <xf numFmtId="0" fontId="34" fillId="0" borderId="44" xfId="29" applyFont="1" applyBorder="1" applyAlignment="1">
      <alignment horizontal="center" vertical="center" wrapText="1"/>
    </xf>
    <xf numFmtId="0" fontId="37" fillId="0" borderId="0" xfId="0" applyFont="1" applyAlignment="1">
      <alignment vertical="center"/>
    </xf>
    <xf numFmtId="0" fontId="38" fillId="0" borderId="0" xfId="0" applyFont="1" applyBorder="1" applyAlignment="1">
      <alignment horizontal="left" vertical="center" wrapText="1"/>
    </xf>
    <xf numFmtId="0" fontId="39" fillId="0" borderId="0" xfId="0" applyFont="1" applyAlignment="1">
      <alignment vertical="center"/>
    </xf>
    <xf numFmtId="0" fontId="40" fillId="0" borderId="0" xfId="0" applyFont="1" applyAlignment="1">
      <alignment vertical="center" wrapText="1"/>
    </xf>
    <xf numFmtId="0" fontId="30" fillId="5" borderId="0" xfId="0" applyFont="1" applyFill="1" applyBorder="1" applyAlignment="1">
      <alignment horizontal="center" vertical="center" wrapText="1"/>
    </xf>
    <xf numFmtId="0" fontId="27" fillId="0" borderId="54" xfId="0" applyFont="1" applyBorder="1" applyAlignment="1">
      <alignment vertical="center"/>
    </xf>
    <xf numFmtId="0" fontId="27" fillId="0" borderId="55" xfId="0" applyFont="1" applyBorder="1" applyAlignment="1">
      <alignment vertical="center"/>
    </xf>
    <xf numFmtId="0" fontId="27" fillId="0" borderId="56" xfId="0" applyFont="1" applyBorder="1" applyAlignment="1">
      <alignment vertical="center"/>
    </xf>
    <xf numFmtId="0" fontId="41" fillId="0" borderId="56" xfId="29" applyFont="1" applyBorder="1" applyAlignment="1">
      <alignment horizontal="left" vertical="center" wrapText="1"/>
    </xf>
    <xf numFmtId="0" fontId="41" fillId="0" borderId="49" xfId="29" applyFont="1" applyBorder="1" applyAlignment="1">
      <alignment horizontal="left" vertical="center" wrapText="1"/>
    </xf>
    <xf numFmtId="17" fontId="25" fillId="8" borderId="37" xfId="15" quotePrefix="1" applyNumberFormat="1" applyFont="1" applyFill="1" applyBorder="1" applyAlignment="1">
      <alignment vertical="center"/>
    </xf>
    <xf numFmtId="0" fontId="25" fillId="8" borderId="37" xfId="15" applyFont="1" applyFill="1" applyBorder="1" applyAlignment="1">
      <alignment vertical="center"/>
    </xf>
    <xf numFmtId="0" fontId="42" fillId="0" borderId="0" xfId="0" applyFont="1" applyAlignment="1">
      <alignment horizontal="left" vertical="center"/>
    </xf>
    <xf numFmtId="0" fontId="29" fillId="5" borderId="38" xfId="0" applyFont="1" applyFill="1" applyBorder="1" applyAlignment="1">
      <alignment vertical="center"/>
    </xf>
    <xf numFmtId="0" fontId="29" fillId="5" borderId="38" xfId="0" applyFont="1" applyFill="1" applyBorder="1" applyAlignment="1">
      <alignment vertical="center" wrapText="1"/>
    </xf>
    <xf numFmtId="0" fontId="35" fillId="8" borderId="37" xfId="15" applyFont="1" applyFill="1" applyBorder="1" applyAlignment="1">
      <alignment vertical="center"/>
    </xf>
    <xf numFmtId="2" fontId="33" fillId="12" borderId="16" xfId="0" applyNumberFormat="1" applyFont="1" applyFill="1" applyBorder="1" applyAlignment="1">
      <alignment horizontal="center" vertical="center" wrapText="1"/>
    </xf>
    <xf numFmtId="2" fontId="33" fillId="12" borderId="18" xfId="0" applyNumberFormat="1" applyFont="1" applyFill="1" applyBorder="1" applyAlignment="1">
      <alignment horizontal="center" vertical="center" wrapText="1"/>
    </xf>
    <xf numFmtId="0" fontId="33" fillId="12" borderId="15" xfId="0" applyFont="1" applyFill="1" applyBorder="1" applyAlignment="1">
      <alignment horizontal="center" vertical="center" wrapText="1"/>
    </xf>
    <xf numFmtId="0" fontId="33" fillId="12" borderId="39" xfId="0" applyFont="1" applyFill="1" applyBorder="1" applyAlignment="1">
      <alignment horizontal="center" vertical="center" wrapText="1"/>
    </xf>
    <xf numFmtId="0" fontId="33" fillId="12" borderId="11" xfId="0" applyFont="1" applyFill="1" applyBorder="1" applyAlignment="1">
      <alignment horizontal="center" vertical="center" wrapText="1"/>
    </xf>
    <xf numFmtId="0" fontId="33" fillId="12" borderId="40" xfId="0" applyFont="1" applyFill="1" applyBorder="1" applyAlignment="1">
      <alignment horizontal="center" vertical="center" wrapText="1"/>
    </xf>
    <xf numFmtId="0" fontId="33" fillId="12" borderId="20" xfId="0" applyFont="1" applyFill="1" applyBorder="1" applyAlignment="1">
      <alignment horizontal="center" vertical="center" wrapText="1"/>
    </xf>
    <xf numFmtId="0" fontId="33" fillId="12" borderId="42" xfId="0" applyFont="1" applyFill="1" applyBorder="1" applyAlignment="1">
      <alignment horizontal="center" vertical="center" wrapText="1"/>
    </xf>
    <xf numFmtId="0" fontId="33" fillId="12" borderId="30" xfId="0" applyFont="1" applyFill="1" applyBorder="1" applyAlignment="1">
      <alignment horizontal="center" vertical="center" wrapText="1"/>
    </xf>
    <xf numFmtId="0" fontId="33" fillId="12" borderId="35" xfId="0" applyFont="1" applyFill="1" applyBorder="1" applyAlignment="1">
      <alignment horizontal="center" vertical="center" wrapText="1"/>
    </xf>
    <xf numFmtId="0" fontId="33" fillId="12" borderId="53" xfId="0" applyFont="1" applyFill="1" applyBorder="1" applyAlignment="1">
      <alignment horizontal="center" vertical="center" wrapText="1"/>
    </xf>
    <xf numFmtId="0" fontId="33" fillId="12" borderId="41" xfId="0" applyFont="1" applyFill="1" applyBorder="1" applyAlignment="1">
      <alignment horizontal="center" vertical="center" wrapText="1"/>
    </xf>
    <xf numFmtId="0" fontId="45" fillId="10" borderId="59" xfId="0" applyNumberFormat="1" applyFont="1" applyFill="1" applyBorder="1" applyAlignment="1">
      <alignment vertical="center"/>
    </xf>
    <xf numFmtId="0" fontId="33" fillId="13" borderId="11" xfId="0" applyFont="1" applyFill="1" applyBorder="1" applyAlignment="1">
      <alignment horizontal="center" vertical="center" wrapText="1"/>
    </xf>
    <xf numFmtId="0" fontId="1" fillId="0" borderId="0" xfId="0" applyFont="1" applyAlignment="1">
      <alignment vertical="center"/>
    </xf>
    <xf numFmtId="0" fontId="33" fillId="0" borderId="60" xfId="0" applyFont="1" applyBorder="1" applyAlignment="1">
      <alignment horizontal="left" vertical="center" wrapText="1"/>
    </xf>
    <xf numFmtId="0" fontId="33" fillId="12" borderId="62" xfId="0" applyFont="1" applyFill="1" applyBorder="1" applyAlignment="1">
      <alignment horizontal="center" vertical="center" wrapText="1"/>
    </xf>
    <xf numFmtId="0" fontId="33" fillId="0" borderId="62" xfId="0" applyFont="1" applyBorder="1" applyAlignment="1">
      <alignment horizontal="left" vertical="center" wrapText="1"/>
    </xf>
    <xf numFmtId="0" fontId="33" fillId="12" borderId="61" xfId="0" applyFont="1" applyFill="1" applyBorder="1" applyAlignment="1">
      <alignment horizontal="center" vertical="center" wrapText="1"/>
    </xf>
    <xf numFmtId="0" fontId="34" fillId="0" borderId="63" xfId="29" applyFont="1" applyBorder="1" applyAlignment="1">
      <alignment horizontal="center" vertical="center" wrapText="1"/>
    </xf>
    <xf numFmtId="0" fontId="26" fillId="0" borderId="0" xfId="0" applyFont="1" applyBorder="1" applyAlignment="1">
      <alignment vertical="center"/>
    </xf>
    <xf numFmtId="0" fontId="34" fillId="12" borderId="12" xfId="29" applyFont="1" applyFill="1" applyBorder="1" applyAlignment="1">
      <alignment horizontal="center" vertical="center" wrapText="1"/>
    </xf>
    <xf numFmtId="0" fontId="34" fillId="12" borderId="13" xfId="29" applyFont="1" applyFill="1" applyBorder="1" applyAlignment="1">
      <alignment horizontal="center" vertical="center" wrapText="1"/>
    </xf>
    <xf numFmtId="0" fontId="34" fillId="12" borderId="44" xfId="29" applyFont="1" applyFill="1" applyBorder="1" applyAlignment="1">
      <alignment horizontal="center" vertical="center" wrapText="1"/>
    </xf>
    <xf numFmtId="0" fontId="26" fillId="0" borderId="65" xfId="0" applyFont="1" applyBorder="1"/>
    <xf numFmtId="0" fontId="33" fillId="11" borderId="30" xfId="0" applyFont="1" applyFill="1" applyBorder="1" applyAlignment="1">
      <alignment horizontal="center" vertical="center" wrapText="1"/>
    </xf>
    <xf numFmtId="0" fontId="33" fillId="14" borderId="30" xfId="0" applyFont="1" applyFill="1" applyBorder="1" applyAlignment="1">
      <alignment horizontal="center" vertical="center" wrapText="1"/>
    </xf>
    <xf numFmtId="0" fontId="20" fillId="0" borderId="0" xfId="0" applyFont="1" applyAlignment="1">
      <alignment horizontal="left" vertical="center" wrapText="1"/>
    </xf>
    <xf numFmtId="165" fontId="33" fillId="12" borderId="30" xfId="0" applyNumberFormat="1" applyFont="1" applyFill="1" applyBorder="1" applyAlignment="1">
      <alignment horizontal="center" vertical="center" wrapText="1"/>
    </xf>
    <xf numFmtId="0" fontId="33" fillId="12" borderId="66" xfId="0" applyFont="1" applyFill="1" applyBorder="1" applyAlignment="1">
      <alignment horizontal="center" vertical="center" wrapText="1"/>
    </xf>
    <xf numFmtId="0" fontId="33" fillId="0" borderId="67" xfId="0" applyFont="1" applyBorder="1" applyAlignment="1">
      <alignment horizontal="left" vertical="center" wrapText="1"/>
    </xf>
    <xf numFmtId="0" fontId="34" fillId="0" borderId="68" xfId="29" applyFont="1" applyBorder="1" applyAlignment="1">
      <alignment horizontal="center" vertical="center" wrapText="1"/>
    </xf>
    <xf numFmtId="166" fontId="33" fillId="12" borderId="30" xfId="0" applyNumberFormat="1" applyFont="1" applyFill="1" applyBorder="1" applyAlignment="1">
      <alignment horizontal="center" vertical="center" wrapText="1"/>
    </xf>
    <xf numFmtId="166" fontId="33" fillId="12" borderId="11" xfId="0" applyNumberFormat="1" applyFont="1" applyFill="1" applyBorder="1" applyAlignment="1">
      <alignment horizontal="center" vertical="center" wrapText="1"/>
    </xf>
    <xf numFmtId="165" fontId="33" fillId="12" borderId="11" xfId="0" applyNumberFormat="1" applyFont="1" applyFill="1" applyBorder="1" applyAlignment="1">
      <alignment horizontal="center" vertical="center" wrapText="1"/>
    </xf>
    <xf numFmtId="0" fontId="34" fillId="12" borderId="13" xfId="29" applyFont="1" applyFill="1" applyBorder="1" applyAlignment="1">
      <alignment horizontal="left" vertical="center" wrapText="1"/>
    </xf>
    <xf numFmtId="0" fontId="34" fillId="12" borderId="12" xfId="29" applyFont="1" applyFill="1" applyBorder="1" applyAlignment="1">
      <alignment horizontal="left" vertical="center" wrapText="1"/>
    </xf>
    <xf numFmtId="0" fontId="48" fillId="15" borderId="0" xfId="35" applyFont="1" applyFill="1" applyBorder="1" applyAlignment="1" applyProtection="1">
      <alignment vertical="center"/>
    </xf>
    <xf numFmtId="0" fontId="48" fillId="15" borderId="0" xfId="35" applyFont="1" applyFill="1" applyBorder="1" applyAlignment="1" applyProtection="1">
      <alignment horizontal="center" vertical="center"/>
    </xf>
    <xf numFmtId="0" fontId="48" fillId="15" borderId="0" xfId="40" applyFont="1" applyFill="1" applyAlignment="1">
      <alignment horizontal="right" vertical="center"/>
    </xf>
    <xf numFmtId="164" fontId="4" fillId="5" borderId="0" xfId="41" applyFill="1" applyBorder="1">
      <alignment vertical="top"/>
    </xf>
    <xf numFmtId="0" fontId="48" fillId="15" borderId="0" xfId="35" applyFont="1" applyFill="1" applyBorder="1" applyAlignment="1" applyProtection="1">
      <alignment horizontal="right" vertical="center"/>
    </xf>
    <xf numFmtId="0" fontId="4" fillId="6" borderId="0" xfId="35" applyFill="1" applyAlignment="1" applyProtection="1">
      <alignment vertical="center"/>
    </xf>
    <xf numFmtId="0" fontId="4" fillId="0" borderId="0" xfId="35" applyFill="1" applyAlignment="1" applyProtection="1">
      <alignment vertical="center"/>
    </xf>
    <xf numFmtId="0" fontId="4" fillId="0" borderId="0" xfId="35" applyAlignment="1" applyProtection="1">
      <alignment vertical="center"/>
    </xf>
    <xf numFmtId="0" fontId="2" fillId="5" borderId="0" xfId="3" applyFont="1" applyFill="1" applyAlignment="1" applyProtection="1">
      <alignment vertical="center"/>
    </xf>
    <xf numFmtId="0" fontId="50" fillId="5" borderId="0" xfId="35" applyFont="1" applyFill="1" applyAlignment="1" applyProtection="1">
      <alignment vertical="center"/>
    </xf>
    <xf numFmtId="0" fontId="51" fillId="5" borderId="0" xfId="3" applyFont="1" applyFill="1" applyBorder="1" applyAlignment="1" applyProtection="1">
      <alignment vertical="center"/>
    </xf>
    <xf numFmtId="0" fontId="51" fillId="5" borderId="0" xfId="3" applyFont="1" applyFill="1" applyBorder="1" applyAlignment="1" applyProtection="1">
      <alignment horizontal="center" vertical="center"/>
    </xf>
    <xf numFmtId="0" fontId="4" fillId="5" borderId="0" xfId="35" applyFill="1" applyAlignment="1" applyProtection="1">
      <alignment vertical="center"/>
    </xf>
    <xf numFmtId="164" fontId="4" fillId="5" borderId="0" xfId="41" applyFill="1">
      <alignment vertical="top"/>
    </xf>
    <xf numFmtId="0" fontId="4" fillId="6" borderId="0" xfId="35" applyFont="1" applyFill="1" applyAlignment="1" applyProtection="1">
      <alignment vertical="center"/>
    </xf>
    <xf numFmtId="0" fontId="4" fillId="0" borderId="0" xfId="35" applyFont="1" applyFill="1" applyAlignment="1" applyProtection="1">
      <alignment vertical="center"/>
    </xf>
    <xf numFmtId="0" fontId="4" fillId="0" borderId="0" xfId="35" applyFont="1" applyAlignment="1" applyProtection="1">
      <alignment vertical="center"/>
    </xf>
    <xf numFmtId="0" fontId="52" fillId="5" borderId="0" xfId="3" applyFont="1" applyFill="1" applyAlignment="1" applyProtection="1">
      <alignment vertical="center"/>
    </xf>
    <xf numFmtId="0" fontId="53" fillId="5" borderId="73" xfId="35" applyFont="1" applyFill="1" applyBorder="1" applyAlignment="1" applyProtection="1">
      <alignment vertical="center" wrapText="1"/>
    </xf>
    <xf numFmtId="0" fontId="4" fillId="16" borderId="0" xfId="35" applyFill="1" applyAlignment="1" applyProtection="1">
      <alignment vertical="center"/>
    </xf>
    <xf numFmtId="0" fontId="54" fillId="16" borderId="0" xfId="35" applyFont="1" applyFill="1" applyAlignment="1" applyProtection="1">
      <alignment horizontal="left" vertical="center"/>
    </xf>
    <xf numFmtId="164" fontId="4" fillId="16" borderId="0" xfId="41" applyFill="1" applyAlignment="1"/>
    <xf numFmtId="0" fontId="53" fillId="6" borderId="74" xfId="3" applyFont="1" applyFill="1" applyBorder="1" applyAlignment="1" applyProtection="1">
      <alignment horizontal="left" vertical="center"/>
    </xf>
    <xf numFmtId="0" fontId="53" fillId="6" borderId="75" xfId="3" applyFont="1" applyFill="1" applyBorder="1" applyAlignment="1" applyProtection="1">
      <alignment horizontal="left" vertical="center"/>
    </xf>
    <xf numFmtId="0" fontId="53" fillId="6" borderId="75" xfId="3" applyFont="1" applyFill="1" applyBorder="1" applyAlignment="1" applyProtection="1">
      <alignment horizontal="center" vertical="center"/>
    </xf>
    <xf numFmtId="0" fontId="53" fillId="6" borderId="76" xfId="3" applyFont="1" applyFill="1" applyBorder="1" applyAlignment="1" applyProtection="1">
      <alignment horizontal="center" vertical="center"/>
    </xf>
    <xf numFmtId="0" fontId="53" fillId="6" borderId="77" xfId="35" applyFont="1" applyFill="1" applyBorder="1" applyAlignment="1" applyProtection="1">
      <alignment horizontal="center" vertical="center" wrapText="1"/>
    </xf>
    <xf numFmtId="0" fontId="53" fillId="6" borderId="78" xfId="35" applyFont="1" applyFill="1" applyBorder="1" applyAlignment="1" applyProtection="1">
      <alignment horizontal="center" vertical="center" wrapText="1"/>
    </xf>
    <xf numFmtId="0" fontId="53" fillId="6" borderId="73" xfId="35" applyFont="1" applyFill="1" applyBorder="1" applyAlignment="1" applyProtection="1">
      <alignment horizontal="center" vertical="center" wrapText="1"/>
    </xf>
    <xf numFmtId="0" fontId="53" fillId="6" borderId="79" xfId="35" applyFont="1" applyFill="1" applyBorder="1" applyAlignment="1" applyProtection="1">
      <alignment horizontal="center" vertical="center" wrapText="1"/>
    </xf>
    <xf numFmtId="0" fontId="53" fillId="6" borderId="69" xfId="35" applyFont="1" applyFill="1" applyBorder="1" applyAlignment="1">
      <alignment horizontal="center" vertical="center" wrapText="1"/>
    </xf>
    <xf numFmtId="0" fontId="53" fillId="6" borderId="80" xfId="35" applyFont="1" applyFill="1" applyBorder="1" applyAlignment="1">
      <alignment horizontal="center" vertical="center" wrapText="1"/>
    </xf>
    <xf numFmtId="0" fontId="53" fillId="6" borderId="81" xfId="35" applyFont="1" applyFill="1" applyBorder="1" applyAlignment="1" applyProtection="1">
      <alignment horizontal="center" vertical="center" wrapText="1"/>
    </xf>
    <xf numFmtId="0" fontId="55" fillId="0" borderId="0" xfId="35" applyFont="1" applyAlignment="1" applyProtection="1">
      <alignment vertical="center" wrapText="1"/>
    </xf>
    <xf numFmtId="0" fontId="4" fillId="0" borderId="0" xfId="35" applyFill="1" applyAlignment="1" applyProtection="1">
      <alignment vertical="center" wrapText="1"/>
    </xf>
    <xf numFmtId="164" fontId="4" fillId="0" borderId="0" xfId="41" applyAlignment="1"/>
    <xf numFmtId="0" fontId="53" fillId="5" borderId="82" xfId="3" applyFont="1" applyFill="1" applyBorder="1" applyAlignment="1" applyProtection="1">
      <alignment horizontal="left" vertical="center"/>
    </xf>
    <xf numFmtId="0" fontId="53" fillId="5" borderId="0" xfId="3" applyFont="1" applyFill="1" applyBorder="1" applyAlignment="1" applyProtection="1">
      <alignment horizontal="center" vertical="center"/>
    </xf>
    <xf numFmtId="0" fontId="53" fillId="5" borderId="0" xfId="35" applyFont="1" applyFill="1" applyBorder="1" applyAlignment="1" applyProtection="1">
      <alignment horizontal="center" vertical="center" wrapText="1"/>
    </xf>
    <xf numFmtId="0" fontId="4" fillId="5" borderId="0" xfId="35" applyFill="1" applyBorder="1" applyAlignment="1" applyProtection="1">
      <alignment vertical="center"/>
    </xf>
    <xf numFmtId="0" fontId="53" fillId="5" borderId="0" xfId="35" applyFont="1" applyFill="1" applyBorder="1" applyAlignment="1">
      <alignment horizontal="center" vertical="center" wrapText="1"/>
    </xf>
    <xf numFmtId="0" fontId="2" fillId="0" borderId="0" xfId="3" applyFont="1" applyFill="1" applyAlignment="1" applyProtection="1">
      <alignment vertical="center"/>
    </xf>
    <xf numFmtId="0" fontId="55" fillId="0" borderId="0" xfId="35" applyFont="1" applyAlignment="1" applyProtection="1">
      <alignment vertical="center"/>
    </xf>
    <xf numFmtId="0" fontId="54" fillId="5" borderId="0" xfId="35" applyFont="1" applyFill="1" applyAlignment="1" applyProtection="1">
      <alignment horizontal="center" vertical="center"/>
    </xf>
    <xf numFmtId="0" fontId="53" fillId="5" borderId="73" xfId="3" applyFont="1" applyFill="1" applyBorder="1" applyAlignment="1" applyProtection="1">
      <alignment horizontal="left" vertical="center"/>
    </xf>
    <xf numFmtId="0" fontId="54" fillId="0" borderId="0" xfId="35" applyFont="1" applyFill="1" applyAlignment="1" applyProtection="1">
      <alignment horizontal="center" vertical="center"/>
    </xf>
    <xf numFmtId="0" fontId="53" fillId="6" borderId="80" xfId="35" applyFont="1" applyFill="1" applyBorder="1"/>
    <xf numFmtId="0" fontId="2" fillId="5" borderId="0" xfId="3" applyFont="1" applyFill="1" applyBorder="1" applyAlignment="1" applyProtection="1">
      <alignment horizontal="center" vertical="center"/>
    </xf>
    <xf numFmtId="0" fontId="2" fillId="5" borderId="0" xfId="3" applyFont="1" applyFill="1" applyBorder="1" applyAlignment="1" applyProtection="1">
      <alignment vertical="center"/>
    </xf>
    <xf numFmtId="0" fontId="2" fillId="5" borderId="73" xfId="3" applyFont="1" applyFill="1" applyBorder="1" applyAlignment="1" applyProtection="1">
      <alignment vertical="center"/>
    </xf>
    <xf numFmtId="0" fontId="55" fillId="17" borderId="37" xfId="43" applyFont="1" applyBorder="1" applyAlignment="1" applyProtection="1">
      <alignment horizontal="center" vertical="center"/>
    </xf>
    <xf numFmtId="0" fontId="57" fillId="0" borderId="83" xfId="3" applyFont="1" applyFill="1" applyBorder="1" applyAlignment="1" applyProtection="1">
      <alignment horizontal="center" vertical="center"/>
    </xf>
    <xf numFmtId="0" fontId="2" fillId="0" borderId="84" xfId="35" applyFont="1" applyBorder="1" applyAlignment="1">
      <alignment vertical="center" wrapText="1"/>
    </xf>
    <xf numFmtId="0" fontId="55" fillId="0" borderId="85" xfId="35" applyFont="1" applyBorder="1" applyAlignment="1" applyProtection="1">
      <alignment horizontal="center" vertical="center"/>
    </xf>
    <xf numFmtId="0" fontId="56" fillId="5" borderId="85" xfId="3" applyFont="1" applyFill="1" applyBorder="1" applyAlignment="1" applyProtection="1">
      <alignment horizontal="center" vertical="center"/>
    </xf>
    <xf numFmtId="0" fontId="56" fillId="5" borderId="86" xfId="3" applyFont="1" applyFill="1" applyBorder="1" applyAlignment="1" applyProtection="1">
      <alignment horizontal="center" vertical="center"/>
    </xf>
    <xf numFmtId="167" fontId="57" fillId="12" borderId="87" xfId="42" applyNumberFormat="1" applyFont="1" applyFill="1" applyBorder="1" applyAlignment="1" applyProtection="1">
      <alignment vertical="center"/>
      <protection locked="0"/>
    </xf>
    <xf numFmtId="167" fontId="57" fillId="12" borderId="85" xfId="42" applyNumberFormat="1" applyFont="1" applyFill="1" applyBorder="1" applyAlignment="1" applyProtection="1">
      <alignment vertical="center"/>
      <protection locked="0"/>
    </xf>
    <xf numFmtId="167" fontId="57" fillId="10" borderId="88" xfId="35" applyNumberFormat="1" applyFont="1" applyFill="1" applyBorder="1" applyAlignment="1" applyProtection="1">
      <alignment vertical="center"/>
    </xf>
    <xf numFmtId="167" fontId="58" fillId="5" borderId="87" xfId="35" applyNumberFormat="1" applyFont="1" applyFill="1" applyBorder="1" applyAlignment="1">
      <alignment horizontal="center" vertical="center"/>
    </xf>
    <xf numFmtId="167" fontId="58" fillId="5" borderId="89" xfId="35" applyNumberFormat="1" applyFont="1" applyFill="1" applyBorder="1" applyAlignment="1">
      <alignment horizontal="center" vertical="center"/>
    </xf>
    <xf numFmtId="167" fontId="58" fillId="5" borderId="0" xfId="35" applyNumberFormat="1" applyFont="1" applyFill="1" applyBorder="1" applyAlignment="1">
      <alignment horizontal="center" vertical="center"/>
    </xf>
    <xf numFmtId="167" fontId="57" fillId="5" borderId="87" xfId="42" applyNumberFormat="1" applyFont="1" applyFill="1" applyBorder="1" applyAlignment="1" applyProtection="1">
      <alignment horizontal="center" vertical="center"/>
      <protection locked="0"/>
    </xf>
    <xf numFmtId="167" fontId="57" fillId="5" borderId="85" xfId="42" applyNumberFormat="1" applyFont="1" applyFill="1" applyBorder="1" applyAlignment="1" applyProtection="1">
      <alignment horizontal="center" vertical="center"/>
      <protection locked="0"/>
    </xf>
    <xf numFmtId="167" fontId="57" fillId="5" borderId="88" xfId="35" applyNumberFormat="1" applyFont="1" applyFill="1" applyBorder="1" applyAlignment="1" applyProtection="1">
      <alignment horizontal="center" vertical="center"/>
    </xf>
    <xf numFmtId="1" fontId="54" fillId="16" borderId="0" xfId="35" applyNumberFormat="1" applyFont="1" applyFill="1" applyAlignment="1" applyProtection="1">
      <alignment horizontal="center" vertical="center"/>
    </xf>
    <xf numFmtId="1" fontId="54" fillId="5" borderId="0" xfId="35" applyNumberFormat="1" applyFont="1" applyFill="1" applyAlignment="1" applyProtection="1">
      <alignment horizontal="center" vertical="center"/>
    </xf>
    <xf numFmtId="167" fontId="54" fillId="5" borderId="0" xfId="35" applyNumberFormat="1" applyFont="1" applyFill="1" applyAlignment="1" applyProtection="1">
      <alignment horizontal="center" vertical="center"/>
    </xf>
    <xf numFmtId="0" fontId="57" fillId="0" borderId="90" xfId="3" applyFont="1" applyFill="1" applyBorder="1" applyAlignment="1" applyProtection="1">
      <alignment horizontal="center" vertical="center"/>
    </xf>
    <xf numFmtId="0" fontId="55" fillId="0" borderId="91" xfId="35" applyFont="1" applyBorder="1" applyAlignment="1" applyProtection="1">
      <alignment horizontal="center" vertical="center"/>
    </xf>
    <xf numFmtId="0" fontId="56" fillId="5" borderId="91" xfId="3" applyFont="1" applyFill="1" applyBorder="1" applyAlignment="1" applyProtection="1">
      <alignment horizontal="center" vertical="center"/>
    </xf>
    <xf numFmtId="0" fontId="56" fillId="5" borderId="92" xfId="3" applyFont="1" applyFill="1" applyBorder="1" applyAlignment="1" applyProtection="1">
      <alignment horizontal="center" vertical="center"/>
    </xf>
    <xf numFmtId="167" fontId="57" fillId="12" borderId="93" xfId="42" applyNumberFormat="1" applyFont="1" applyFill="1" applyBorder="1" applyAlignment="1" applyProtection="1">
      <alignment vertical="center"/>
      <protection locked="0"/>
    </xf>
    <xf numFmtId="167" fontId="57" fillId="12" borderId="91" xfId="42" applyNumberFormat="1" applyFont="1" applyFill="1" applyBorder="1" applyAlignment="1" applyProtection="1">
      <alignment vertical="center"/>
      <protection locked="0"/>
    </xf>
    <xf numFmtId="167" fontId="57" fillId="10" borderId="94" xfId="35" applyNumberFormat="1" applyFont="1" applyFill="1" applyBorder="1" applyAlignment="1" applyProtection="1">
      <alignment vertical="center"/>
    </xf>
    <xf numFmtId="0" fontId="47" fillId="5" borderId="0" xfId="35" applyFont="1" applyFill="1" applyAlignment="1" applyProtection="1">
      <alignment vertical="center"/>
    </xf>
    <xf numFmtId="167" fontId="59" fillId="5" borderId="95" xfId="35" applyNumberFormat="1" applyFont="1" applyFill="1" applyBorder="1" applyAlignment="1">
      <alignment horizontal="center" vertical="center"/>
    </xf>
    <xf numFmtId="167" fontId="59" fillId="5" borderId="96" xfId="35" applyNumberFormat="1" applyFont="1" applyFill="1" applyBorder="1" applyAlignment="1">
      <alignment horizontal="center" vertical="center"/>
    </xf>
    <xf numFmtId="167" fontId="59" fillId="5" borderId="0" xfId="35" applyNumberFormat="1" applyFont="1" applyFill="1" applyBorder="1" applyAlignment="1">
      <alignment horizontal="center" vertical="center"/>
    </xf>
    <xf numFmtId="164" fontId="47" fillId="5" borderId="0" xfId="41" applyFont="1" applyFill="1" applyBorder="1">
      <alignment vertical="top"/>
    </xf>
    <xf numFmtId="167" fontId="57" fillId="5" borderId="93" xfId="42" applyNumberFormat="1" applyFont="1" applyFill="1" applyBorder="1" applyAlignment="1" applyProtection="1">
      <alignment horizontal="center" vertical="center"/>
      <protection locked="0"/>
    </xf>
    <xf numFmtId="167" fontId="57" fillId="5" borderId="91" xfId="42" applyNumberFormat="1" applyFont="1" applyFill="1" applyBorder="1" applyAlignment="1" applyProtection="1">
      <alignment horizontal="center" vertical="center"/>
      <protection locked="0"/>
    </xf>
    <xf numFmtId="167" fontId="57" fillId="5" borderId="94" xfId="35" applyNumberFormat="1" applyFont="1" applyFill="1" applyBorder="1" applyAlignment="1" applyProtection="1">
      <alignment horizontal="center" vertical="center"/>
    </xf>
    <xf numFmtId="0" fontId="57" fillId="0" borderId="97" xfId="3" applyFont="1" applyFill="1" applyBorder="1" applyAlignment="1" applyProtection="1">
      <alignment horizontal="center" vertical="center"/>
    </xf>
    <xf numFmtId="0" fontId="2" fillId="0" borderId="91" xfId="3" applyFont="1" applyFill="1" applyBorder="1" applyAlignment="1">
      <alignment vertical="center" wrapText="1"/>
    </xf>
    <xf numFmtId="167" fontId="54" fillId="5" borderId="93" xfId="35" applyNumberFormat="1" applyFont="1" applyFill="1" applyBorder="1" applyAlignment="1">
      <alignment vertical="center"/>
    </xf>
    <xf numFmtId="167" fontId="54" fillId="5" borderId="98" xfId="35" applyNumberFormat="1" applyFont="1" applyFill="1" applyBorder="1" applyAlignment="1">
      <alignment vertical="center"/>
    </xf>
    <xf numFmtId="167" fontId="54" fillId="5" borderId="0" xfId="35" applyNumberFormat="1" applyFont="1" applyFill="1" applyBorder="1" applyAlignment="1">
      <alignment vertical="center"/>
    </xf>
    <xf numFmtId="0" fontId="56" fillId="5" borderId="91" xfId="3" applyFont="1" applyFill="1" applyBorder="1" applyAlignment="1">
      <alignment horizontal="center" vertical="center" wrapText="1"/>
    </xf>
    <xf numFmtId="0" fontId="56" fillId="5" borderId="84" xfId="3" applyFont="1" applyFill="1" applyBorder="1" applyAlignment="1">
      <alignment horizontal="center" vertical="center" wrapText="1"/>
    </xf>
    <xf numFmtId="167" fontId="59" fillId="5" borderId="93" xfId="35" applyNumberFormat="1" applyFont="1" applyFill="1" applyBorder="1" applyAlignment="1">
      <alignment vertical="center"/>
    </xf>
    <xf numFmtId="167" fontId="59" fillId="5" borderId="98" xfId="35" applyNumberFormat="1" applyFont="1" applyFill="1" applyBorder="1" applyAlignment="1">
      <alignment vertical="center"/>
    </xf>
    <xf numFmtId="167" fontId="59" fillId="5" borderId="0" xfId="35" applyNumberFormat="1" applyFont="1" applyFill="1" applyBorder="1" applyAlignment="1">
      <alignment vertical="center"/>
    </xf>
    <xf numFmtId="0" fontId="2" fillId="0" borderId="99" xfId="3" applyFont="1" applyFill="1" applyBorder="1" applyAlignment="1">
      <alignment vertical="center" wrapText="1"/>
    </xf>
    <xf numFmtId="0" fontId="56" fillId="5" borderId="99" xfId="3" applyFont="1" applyFill="1" applyBorder="1" applyAlignment="1">
      <alignment horizontal="center" vertical="center" wrapText="1"/>
    </xf>
    <xf numFmtId="0" fontId="56" fillId="5" borderId="99" xfId="3" applyFont="1" applyFill="1" applyBorder="1" applyAlignment="1" applyProtection="1">
      <alignment horizontal="center" vertical="center"/>
    </xf>
    <xf numFmtId="0" fontId="56" fillId="5" borderId="100" xfId="3" applyFont="1" applyFill="1" applyBorder="1" applyAlignment="1" applyProtection="1">
      <alignment horizontal="center" vertical="center"/>
    </xf>
    <xf numFmtId="167" fontId="57" fillId="12" borderId="101" xfId="42" applyNumberFormat="1" applyFont="1" applyFill="1" applyBorder="1" applyAlignment="1" applyProtection="1">
      <alignment vertical="center"/>
      <protection locked="0"/>
    </xf>
    <xf numFmtId="167" fontId="57" fillId="12" borderId="99" xfId="42" applyNumberFormat="1" applyFont="1" applyFill="1" applyBorder="1" applyAlignment="1" applyProtection="1">
      <alignment vertical="center"/>
      <protection locked="0"/>
    </xf>
    <xf numFmtId="167" fontId="57" fillId="10" borderId="102" xfId="35" applyNumberFormat="1" applyFont="1" applyFill="1" applyBorder="1" applyAlignment="1" applyProtection="1">
      <alignment vertical="center"/>
    </xf>
    <xf numFmtId="167" fontId="57" fillId="5" borderId="101" xfId="42" applyNumberFormat="1" applyFont="1" applyFill="1" applyBorder="1" applyAlignment="1" applyProtection="1">
      <alignment horizontal="center" vertical="center"/>
      <protection locked="0"/>
    </xf>
    <xf numFmtId="167" fontId="57" fillId="5" borderId="99" xfId="42" applyNumberFormat="1" applyFont="1" applyFill="1" applyBorder="1" applyAlignment="1" applyProtection="1">
      <alignment horizontal="center" vertical="center"/>
      <protection locked="0"/>
    </xf>
    <xf numFmtId="167" fontId="57" fillId="5" borderId="102" xfId="35" applyNumberFormat="1" applyFont="1" applyFill="1" applyBorder="1" applyAlignment="1" applyProtection="1">
      <alignment horizontal="center" vertical="center"/>
    </xf>
    <xf numFmtId="0" fontId="56" fillId="0" borderId="91" xfId="3" applyFont="1" applyFill="1" applyBorder="1" applyAlignment="1" applyProtection="1">
      <alignment horizontal="center" vertical="center"/>
    </xf>
    <xf numFmtId="0" fontId="2" fillId="0" borderId="84" xfId="3" applyFont="1" applyFill="1" applyBorder="1" applyAlignment="1">
      <alignment vertical="center" wrapText="1"/>
    </xf>
    <xf numFmtId="0" fontId="56" fillId="0" borderId="84" xfId="3" applyFont="1" applyFill="1" applyBorder="1" applyAlignment="1" applyProtection="1">
      <alignment horizontal="center" vertical="center"/>
    </xf>
    <xf numFmtId="167" fontId="57" fillId="12" borderId="95" xfId="42" applyNumberFormat="1" applyFont="1" applyFill="1" applyBorder="1" applyAlignment="1" applyProtection="1">
      <alignment vertical="center"/>
      <protection locked="0"/>
    </xf>
    <xf numFmtId="167" fontId="57" fillId="12" borderId="84" xfId="42" applyNumberFormat="1" applyFont="1" applyFill="1" applyBorder="1" applyAlignment="1" applyProtection="1">
      <alignment vertical="center"/>
      <protection locked="0"/>
    </xf>
    <xf numFmtId="167" fontId="57" fillId="10" borderId="103" xfId="35" applyNumberFormat="1" applyFont="1" applyFill="1" applyBorder="1" applyAlignment="1" applyProtection="1">
      <alignment vertical="center"/>
    </xf>
    <xf numFmtId="167" fontId="57" fillId="5" borderId="95" xfId="42" applyNumberFormat="1" applyFont="1" applyFill="1" applyBorder="1" applyAlignment="1" applyProtection="1">
      <alignment horizontal="center" vertical="center"/>
      <protection locked="0"/>
    </xf>
    <xf numFmtId="167" fontId="57" fillId="5" borderId="84" xfId="42" applyNumberFormat="1" applyFont="1" applyFill="1" applyBorder="1" applyAlignment="1" applyProtection="1">
      <alignment horizontal="center" vertical="center"/>
      <protection locked="0"/>
    </xf>
    <xf numFmtId="167" fontId="57" fillId="5" borderId="103" xfId="35" applyNumberFormat="1" applyFont="1" applyFill="1" applyBorder="1" applyAlignment="1" applyProtection="1">
      <alignment horizontal="center" vertical="center"/>
    </xf>
    <xf numFmtId="0" fontId="2" fillId="12" borderId="91" xfId="3" applyFont="1" applyFill="1" applyBorder="1" applyAlignment="1" applyProtection="1">
      <alignment vertical="center" wrapText="1"/>
      <protection locked="0"/>
    </xf>
    <xf numFmtId="0" fontId="57" fillId="5" borderId="91" xfId="3" applyFont="1" applyFill="1" applyBorder="1" applyAlignment="1">
      <alignment vertical="center" wrapText="1"/>
    </xf>
    <xf numFmtId="0" fontId="54" fillId="0" borderId="0" xfId="35" applyFont="1" applyFill="1" applyAlignment="1" applyProtection="1">
      <alignment horizontal="left" vertical="center"/>
    </xf>
    <xf numFmtId="0" fontId="57" fillId="5" borderId="97" xfId="3" applyFont="1" applyFill="1" applyBorder="1" applyAlignment="1" applyProtection="1">
      <alignment horizontal="center" vertical="center"/>
    </xf>
    <xf numFmtId="0" fontId="57" fillId="5" borderId="104" xfId="3" applyFont="1" applyFill="1" applyBorder="1" applyAlignment="1" applyProtection="1">
      <alignment horizontal="center" vertical="center"/>
    </xf>
    <xf numFmtId="0" fontId="2" fillId="12" borderId="99" xfId="3" applyFont="1" applyFill="1" applyBorder="1" applyAlignment="1" applyProtection="1">
      <alignment vertical="center" wrapText="1"/>
      <protection locked="0"/>
    </xf>
    <xf numFmtId="0" fontId="57" fillId="5" borderId="99" xfId="3" applyFont="1" applyFill="1" applyBorder="1" applyAlignment="1">
      <alignment vertical="center" wrapText="1"/>
    </xf>
    <xf numFmtId="0" fontId="56" fillId="5" borderId="98" xfId="3" applyFont="1" applyFill="1" applyBorder="1" applyAlignment="1" applyProtection="1">
      <alignment horizontal="center" vertical="center"/>
    </xf>
    <xf numFmtId="167" fontId="57" fillId="12" borderId="105" xfId="42" applyNumberFormat="1" applyFont="1" applyFill="1" applyBorder="1" applyAlignment="1" applyProtection="1">
      <alignment vertical="center"/>
      <protection locked="0"/>
    </xf>
    <xf numFmtId="167" fontId="54" fillId="5" borderId="101" xfId="35" applyNumberFormat="1" applyFont="1" applyFill="1" applyBorder="1" applyAlignment="1">
      <alignment vertical="center"/>
    </xf>
    <xf numFmtId="1" fontId="2" fillId="6" borderId="0" xfId="3" applyNumberFormat="1" applyFont="1" applyFill="1" applyBorder="1" applyAlignment="1" applyProtection="1">
      <alignment vertical="center"/>
      <protection locked="0"/>
    </xf>
    <xf numFmtId="168" fontId="2" fillId="6" borderId="0" xfId="42" applyNumberFormat="1" applyFont="1" applyFill="1" applyBorder="1" applyAlignment="1" applyProtection="1">
      <alignment vertical="center"/>
      <protection locked="0"/>
    </xf>
    <xf numFmtId="168" fontId="2" fillId="5" borderId="0" xfId="42" applyNumberFormat="1" applyFont="1" applyFill="1" applyBorder="1" applyAlignment="1" applyProtection="1">
      <alignment vertical="center"/>
      <protection locked="0"/>
    </xf>
    <xf numFmtId="0" fontId="54" fillId="6" borderId="0" xfId="44" applyFont="1" applyFill="1" applyAlignment="1" applyProtection="1">
      <alignment vertical="center"/>
    </xf>
    <xf numFmtId="0" fontId="54" fillId="5" borderId="0" xfId="44" applyFont="1" applyFill="1" applyAlignment="1" applyProtection="1">
      <alignment vertical="center"/>
    </xf>
    <xf numFmtId="0" fontId="57" fillId="5" borderId="106" xfId="3" applyFont="1" applyFill="1" applyBorder="1" applyAlignment="1" applyProtection="1">
      <alignment horizontal="center" vertical="center"/>
    </xf>
    <xf numFmtId="0" fontId="2" fillId="12" borderId="107" xfId="3" applyFont="1" applyFill="1" applyBorder="1" applyAlignment="1" applyProtection="1">
      <alignment vertical="center" wrapText="1"/>
      <protection locked="0"/>
    </xf>
    <xf numFmtId="0" fontId="56" fillId="5" borderId="107" xfId="3" applyFont="1" applyFill="1" applyBorder="1" applyAlignment="1">
      <alignment horizontal="center" vertical="center" wrapText="1"/>
    </xf>
    <xf numFmtId="0" fontId="56" fillId="5" borderId="107" xfId="3" applyFont="1" applyFill="1" applyBorder="1" applyAlignment="1" applyProtection="1">
      <alignment horizontal="center" vertical="center"/>
    </xf>
    <xf numFmtId="0" fontId="56" fillId="5" borderId="108" xfId="3" applyFont="1" applyFill="1" applyBorder="1" applyAlignment="1" applyProtection="1">
      <alignment horizontal="center" vertical="center"/>
    </xf>
    <xf numFmtId="167" fontId="57" fillId="12" borderId="0" xfId="42" applyNumberFormat="1" applyFont="1" applyFill="1" applyBorder="1" applyAlignment="1" applyProtection="1">
      <alignment vertical="center"/>
      <protection locked="0"/>
    </xf>
    <xf numFmtId="167" fontId="57" fillId="12" borderId="107" xfId="42" applyNumberFormat="1" applyFont="1" applyFill="1" applyBorder="1" applyAlignment="1" applyProtection="1">
      <alignment vertical="center"/>
      <protection locked="0"/>
    </xf>
    <xf numFmtId="167" fontId="57" fillId="10" borderId="109" xfId="35" applyNumberFormat="1" applyFont="1" applyFill="1" applyBorder="1" applyAlignment="1" applyProtection="1">
      <alignment vertical="center"/>
    </xf>
    <xf numFmtId="0" fontId="57" fillId="5" borderId="107" xfId="3" applyFont="1" applyFill="1" applyBorder="1" applyAlignment="1">
      <alignment vertical="center" wrapText="1"/>
    </xf>
    <xf numFmtId="167" fontId="57" fillId="5" borderId="107" xfId="42" applyNumberFormat="1" applyFont="1" applyFill="1" applyBorder="1" applyAlignment="1" applyProtection="1">
      <alignment horizontal="center" vertical="center"/>
      <protection locked="0"/>
    </xf>
    <xf numFmtId="167" fontId="57" fillId="5" borderId="109" xfId="35" applyNumberFormat="1" applyFont="1" applyFill="1" applyBorder="1" applyAlignment="1" applyProtection="1">
      <alignment horizontal="center" vertical="center"/>
    </xf>
    <xf numFmtId="0" fontId="57" fillId="5" borderId="74" xfId="3" applyFont="1" applyFill="1" applyBorder="1" applyAlignment="1" applyProtection="1">
      <alignment horizontal="center" vertical="center"/>
    </xf>
    <xf numFmtId="0" fontId="2" fillId="0" borderId="75" xfId="3" applyFont="1" applyFill="1" applyBorder="1" applyAlignment="1">
      <alignment vertical="center" wrapText="1"/>
    </xf>
    <xf numFmtId="0" fontId="56" fillId="5" borderId="75" xfId="3" applyFont="1" applyFill="1" applyBorder="1" applyAlignment="1">
      <alignment horizontal="center" vertical="center" wrapText="1"/>
    </xf>
    <xf numFmtId="0" fontId="56" fillId="5" borderId="75" xfId="3" applyFont="1" applyFill="1" applyBorder="1" applyAlignment="1" applyProtection="1">
      <alignment horizontal="center" vertical="center"/>
    </xf>
    <xf numFmtId="0" fontId="56" fillId="5" borderId="80" xfId="3" applyFont="1" applyFill="1" applyBorder="1" applyAlignment="1" applyProtection="1">
      <alignment horizontal="center" vertical="center"/>
    </xf>
    <xf numFmtId="167" fontId="57" fillId="18" borderId="70" xfId="3" applyNumberFormat="1" applyFont="1" applyFill="1" applyBorder="1" applyAlignment="1" applyProtection="1">
      <alignment vertical="center"/>
    </xf>
    <xf numFmtId="167" fontId="57" fillId="18" borderId="75" xfId="3" applyNumberFormat="1" applyFont="1" applyFill="1" applyBorder="1" applyAlignment="1" applyProtection="1">
      <alignment vertical="center"/>
    </xf>
    <xf numFmtId="167" fontId="57" fillId="10" borderId="71" xfId="35" applyNumberFormat="1" applyFont="1" applyFill="1" applyBorder="1" applyAlignment="1" applyProtection="1">
      <alignment vertical="center"/>
    </xf>
    <xf numFmtId="167" fontId="54" fillId="5" borderId="110" xfId="35" applyNumberFormat="1" applyFont="1" applyFill="1" applyBorder="1" applyAlignment="1" applyProtection="1">
      <alignment vertical="center"/>
    </xf>
    <xf numFmtId="167" fontId="54" fillId="5" borderId="111" xfId="35" applyNumberFormat="1" applyFont="1" applyFill="1" applyBorder="1" applyAlignment="1" applyProtection="1">
      <alignment vertical="center"/>
    </xf>
    <xf numFmtId="0" fontId="55" fillId="17" borderId="37" xfId="43" applyFont="1" applyBorder="1" applyAlignment="1" applyProtection="1">
      <alignment horizontal="center" vertical="center" wrapText="1"/>
    </xf>
    <xf numFmtId="167" fontId="57" fillId="5" borderId="70" xfId="3" applyNumberFormat="1" applyFont="1" applyFill="1" applyBorder="1" applyAlignment="1" applyProtection="1">
      <alignment horizontal="center" vertical="center"/>
      <protection locked="0"/>
    </xf>
    <xf numFmtId="167" fontId="57" fillId="5" borderId="75" xfId="3" applyNumberFormat="1" applyFont="1" applyFill="1" applyBorder="1" applyAlignment="1" applyProtection="1">
      <alignment horizontal="center" vertical="center"/>
      <protection locked="0"/>
    </xf>
    <xf numFmtId="167" fontId="57" fillId="5" borderId="71" xfId="35" applyNumberFormat="1" applyFont="1" applyFill="1" applyBorder="1" applyAlignment="1" applyProtection="1">
      <alignment horizontal="center" vertical="center"/>
    </xf>
    <xf numFmtId="0" fontId="54" fillId="0" borderId="0" xfId="44" applyFont="1" applyFill="1" applyAlignment="1" applyProtection="1">
      <alignment vertical="center"/>
    </xf>
    <xf numFmtId="0" fontId="54" fillId="0" borderId="0" xfId="44" applyFont="1" applyAlignment="1" applyProtection="1">
      <alignment vertical="center"/>
    </xf>
    <xf numFmtId="0" fontId="57" fillId="5" borderId="0" xfId="3" applyFont="1" applyFill="1" applyBorder="1" applyAlignment="1" applyProtection="1">
      <alignment horizontal="center" vertical="center"/>
    </xf>
    <xf numFmtId="0" fontId="3" fillId="5" borderId="0" xfId="3" applyFont="1" applyFill="1" applyBorder="1" applyAlignment="1">
      <alignment vertical="center" wrapText="1"/>
    </xf>
    <xf numFmtId="0" fontId="3" fillId="5" borderId="0" xfId="3" applyFont="1" applyFill="1" applyBorder="1" applyAlignment="1">
      <alignment horizontal="center" vertical="center" wrapText="1"/>
    </xf>
    <xf numFmtId="0" fontId="56" fillId="5" borderId="0" xfId="3" applyFont="1" applyFill="1" applyBorder="1" applyAlignment="1" applyProtection="1">
      <alignment horizontal="center" vertical="center"/>
    </xf>
    <xf numFmtId="0" fontId="54" fillId="5" borderId="0" xfId="35" applyFont="1" applyFill="1" applyAlignment="1" applyProtection="1">
      <alignment vertical="center"/>
    </xf>
    <xf numFmtId="0" fontId="4" fillId="6" borderId="0" xfId="44" applyFill="1" applyAlignment="1" applyProtection="1">
      <alignment vertical="center"/>
    </xf>
    <xf numFmtId="0" fontId="4" fillId="0" borderId="0" xfId="44" applyAlignment="1" applyProtection="1">
      <alignment vertical="center"/>
    </xf>
    <xf numFmtId="0" fontId="2" fillId="6" borderId="0" xfId="3" applyFont="1" applyFill="1" applyAlignment="1" applyProtection="1">
      <alignment vertical="center"/>
    </xf>
    <xf numFmtId="1" fontId="2" fillId="5" borderId="0" xfId="3" applyNumberFormat="1" applyFont="1" applyFill="1" applyBorder="1" applyAlignment="1" applyProtection="1">
      <alignment vertical="center"/>
    </xf>
    <xf numFmtId="0" fontId="4" fillId="5" borderId="0" xfId="44" applyFill="1" applyAlignment="1" applyProtection="1">
      <alignment vertical="center"/>
    </xf>
    <xf numFmtId="0" fontId="2" fillId="0" borderId="84" xfId="35" applyFont="1" applyFill="1" applyBorder="1" applyAlignment="1">
      <alignment vertical="center" wrapText="1"/>
    </xf>
    <xf numFmtId="0" fontId="47" fillId="5" borderId="0" xfId="35" applyFont="1" applyFill="1" applyBorder="1" applyAlignment="1" applyProtection="1">
      <alignment vertical="center"/>
    </xf>
    <xf numFmtId="0" fontId="56" fillId="0" borderId="91" xfId="3" applyFont="1" applyFill="1" applyBorder="1" applyAlignment="1">
      <alignment horizontal="center" vertical="center" wrapText="1"/>
    </xf>
    <xf numFmtId="164" fontId="60" fillId="0" borderId="0" xfId="41" applyFont="1" applyBorder="1" applyAlignment="1">
      <alignment horizontal="left" vertical="center" wrapText="1"/>
    </xf>
    <xf numFmtId="164" fontId="60" fillId="6" borderId="0" xfId="41" applyFont="1" applyFill="1" applyBorder="1" applyAlignment="1">
      <alignment horizontal="left" vertical="center" wrapText="1"/>
    </xf>
    <xf numFmtId="164" fontId="60" fillId="5" borderId="0" xfId="41" applyFont="1" applyFill="1" applyBorder="1" applyAlignment="1">
      <alignment horizontal="left" vertical="center" wrapText="1"/>
    </xf>
    <xf numFmtId="164" fontId="4" fillId="0" borderId="0" xfId="41" applyBorder="1" applyAlignment="1">
      <alignment horizontal="left" vertical="top" wrapText="1"/>
    </xf>
    <xf numFmtId="164" fontId="4" fillId="6" borderId="0" xfId="41" applyFill="1" applyBorder="1" applyAlignment="1">
      <alignment horizontal="left" vertical="top" wrapText="1"/>
    </xf>
    <xf numFmtId="164" fontId="4" fillId="5" borderId="0" xfId="41" applyFill="1" applyBorder="1" applyAlignment="1">
      <alignment horizontal="left" vertical="top" wrapText="1"/>
    </xf>
    <xf numFmtId="0" fontId="56" fillId="0" borderId="84" xfId="3" applyFont="1" applyFill="1" applyBorder="1" applyAlignment="1">
      <alignment horizontal="center" vertical="center" wrapText="1"/>
    </xf>
    <xf numFmtId="0" fontId="2" fillId="0" borderId="92" xfId="3" applyFont="1" applyFill="1" applyBorder="1" applyAlignment="1">
      <alignment vertical="center" wrapText="1"/>
    </xf>
    <xf numFmtId="0" fontId="54" fillId="6" borderId="0" xfId="35" applyFont="1" applyFill="1" applyAlignment="1" applyProtection="1">
      <alignment vertical="center"/>
    </xf>
    <xf numFmtId="1" fontId="54" fillId="0" borderId="0" xfId="35" applyNumberFormat="1" applyFont="1" applyFill="1" applyAlignment="1" applyProtection="1">
      <alignment horizontal="center" vertical="center"/>
    </xf>
    <xf numFmtId="0" fontId="56" fillId="0" borderId="99" xfId="3" applyFont="1" applyFill="1" applyBorder="1" applyAlignment="1">
      <alignment horizontal="center" vertical="center" wrapText="1"/>
    </xf>
    <xf numFmtId="0" fontId="56" fillId="5" borderId="112" xfId="3" applyFont="1" applyFill="1" applyBorder="1" applyAlignment="1" applyProtection="1">
      <alignment horizontal="center" vertical="center"/>
    </xf>
    <xf numFmtId="167" fontId="57" fillId="5" borderId="105" xfId="42" applyNumberFormat="1" applyFont="1" applyFill="1" applyBorder="1" applyAlignment="1" applyProtection="1">
      <alignment horizontal="center" vertical="center"/>
      <protection locked="0"/>
    </xf>
    <xf numFmtId="0" fontId="56" fillId="0" borderId="78" xfId="3" applyFont="1" applyFill="1" applyBorder="1" applyAlignment="1">
      <alignment horizontal="center" vertical="center" wrapText="1"/>
    </xf>
    <xf numFmtId="0" fontId="56" fillId="5" borderId="78" xfId="3" applyFont="1" applyFill="1" applyBorder="1" applyAlignment="1" applyProtection="1">
      <alignment horizontal="center" vertical="center"/>
    </xf>
    <xf numFmtId="167" fontId="54" fillId="5" borderId="113" xfId="35" applyNumberFormat="1" applyFont="1" applyFill="1" applyBorder="1" applyAlignment="1">
      <alignment vertical="center"/>
    </xf>
    <xf numFmtId="167" fontId="57" fillId="5" borderId="0" xfId="42" applyNumberFormat="1" applyFont="1" applyFill="1" applyBorder="1" applyAlignment="1" applyProtection="1">
      <alignment horizontal="center" vertical="center"/>
      <protection locked="0"/>
    </xf>
    <xf numFmtId="167" fontId="54" fillId="5" borderId="110" xfId="35" applyNumberFormat="1" applyFont="1" applyFill="1" applyBorder="1" applyAlignment="1">
      <alignment vertical="center"/>
    </xf>
    <xf numFmtId="167" fontId="54" fillId="5" borderId="111" xfId="35" applyNumberFormat="1" applyFont="1" applyFill="1" applyBorder="1" applyAlignment="1">
      <alignment vertical="center"/>
    </xf>
    <xf numFmtId="1" fontId="50" fillId="10" borderId="91" xfId="45" applyNumberFormat="1">
      <alignment horizontal="right" vertical="center" wrapText="1"/>
    </xf>
    <xf numFmtId="0" fontId="62" fillId="5" borderId="0" xfId="3" applyFont="1" applyFill="1" applyAlignment="1">
      <alignment vertical="center"/>
    </xf>
    <xf numFmtId="0" fontId="2" fillId="5" borderId="0" xfId="3" applyFont="1" applyFill="1" applyAlignment="1">
      <alignment vertical="center"/>
    </xf>
    <xf numFmtId="0" fontId="54" fillId="5" borderId="0" xfId="35" applyFont="1" applyFill="1" applyBorder="1" applyAlignment="1">
      <alignment vertical="center"/>
    </xf>
    <xf numFmtId="0" fontId="4" fillId="5" borderId="0" xfId="35" applyFill="1" applyAlignment="1">
      <alignment vertical="center"/>
    </xf>
    <xf numFmtId="0" fontId="4" fillId="5" borderId="0" xfId="35" applyFill="1" applyProtection="1"/>
    <xf numFmtId="164" fontId="54" fillId="5" borderId="0" xfId="41" applyFont="1" applyFill="1" applyBorder="1">
      <alignment vertical="top"/>
    </xf>
    <xf numFmtId="0" fontId="50" fillId="12" borderId="91" xfId="35" applyFont="1" applyFill="1" applyBorder="1" applyAlignment="1">
      <alignment horizontal="center" vertical="center"/>
    </xf>
    <xf numFmtId="0" fontId="50" fillId="5" borderId="0" xfId="35" applyFont="1" applyFill="1" applyBorder="1" applyAlignment="1">
      <alignment horizontal="left" vertical="center"/>
    </xf>
    <xf numFmtId="0" fontId="50" fillId="19" borderId="91" xfId="35" applyFont="1" applyFill="1" applyBorder="1" applyAlignment="1">
      <alignment horizontal="center" vertical="center"/>
    </xf>
    <xf numFmtId="0" fontId="50" fillId="10" borderId="91" xfId="35" applyFont="1" applyFill="1" applyBorder="1" applyAlignment="1">
      <alignment horizontal="center" vertical="center"/>
    </xf>
    <xf numFmtId="0" fontId="50" fillId="20" borderId="91" xfId="35" applyFont="1" applyFill="1" applyBorder="1" applyAlignment="1">
      <alignment horizontal="center" vertical="center"/>
    </xf>
    <xf numFmtId="0" fontId="50" fillId="5" borderId="0" xfId="35" applyFont="1" applyFill="1" applyBorder="1" applyAlignment="1">
      <alignment horizontal="center" vertical="center"/>
    </xf>
    <xf numFmtId="1" fontId="2" fillId="5" borderId="0" xfId="3" applyNumberFormat="1" applyFont="1" applyFill="1" applyBorder="1" applyAlignment="1" applyProtection="1">
      <alignment vertical="center"/>
      <protection locked="0"/>
    </xf>
    <xf numFmtId="0" fontId="63" fillId="5" borderId="0" xfId="35" applyNumberFormat="1" applyFont="1" applyFill="1" applyBorder="1" applyAlignment="1" applyProtection="1">
      <alignment vertical="center"/>
    </xf>
    <xf numFmtId="0" fontId="64" fillId="5" borderId="0" xfId="3" applyFont="1" applyFill="1" applyBorder="1" applyAlignment="1" applyProtection="1">
      <alignment horizontal="left" vertical="center"/>
    </xf>
    <xf numFmtId="0" fontId="64" fillId="5" borderId="0" xfId="3" applyFont="1" applyFill="1" applyBorder="1" applyAlignment="1" applyProtection="1">
      <alignment horizontal="center" vertical="center"/>
    </xf>
    <xf numFmtId="0" fontId="64" fillId="5" borderId="0" xfId="3" applyFont="1" applyFill="1" applyBorder="1" applyAlignment="1" applyProtection="1">
      <alignment vertical="center"/>
    </xf>
    <xf numFmtId="0" fontId="62" fillId="0" borderId="83" xfId="3" applyFont="1" applyFill="1" applyBorder="1" applyAlignment="1" applyProtection="1">
      <alignment horizontal="center" vertical="center"/>
    </xf>
    <xf numFmtId="0" fontId="62" fillId="6" borderId="93" xfId="3" applyFont="1" applyFill="1" applyBorder="1" applyAlignment="1" applyProtection="1">
      <alignment horizontal="left" vertical="center"/>
    </xf>
    <xf numFmtId="9" fontId="65" fillId="6" borderId="105" xfId="3" applyNumberFormat="1" applyFont="1" applyFill="1" applyBorder="1" applyAlignment="1">
      <alignment horizontal="left" vertical="center" wrapText="1"/>
    </xf>
    <xf numFmtId="9" fontId="65" fillId="6" borderId="94" xfId="3" applyNumberFormat="1" applyFont="1" applyFill="1" applyBorder="1" applyAlignment="1">
      <alignment horizontal="left" vertical="center" wrapText="1"/>
    </xf>
    <xf numFmtId="0" fontId="2" fillId="0" borderId="90" xfId="3" applyFont="1" applyFill="1" applyBorder="1" applyAlignment="1" applyProtection="1">
      <alignment horizontal="center" vertical="top" wrapText="1"/>
    </xf>
    <xf numFmtId="164" fontId="59" fillId="5" borderId="0" xfId="41" applyFont="1" applyFill="1" applyBorder="1">
      <alignment vertical="top"/>
    </xf>
    <xf numFmtId="0" fontId="2" fillId="0" borderId="97" xfId="3" applyFont="1" applyFill="1" applyBorder="1" applyAlignment="1" applyProtection="1">
      <alignment horizontal="center" vertical="top" wrapText="1"/>
    </xf>
    <xf numFmtId="0" fontId="2" fillId="0" borderId="115" xfId="3" applyFont="1" applyFill="1" applyBorder="1" applyAlignment="1" applyProtection="1">
      <alignment horizontal="center" vertical="top" wrapText="1"/>
    </xf>
    <xf numFmtId="1" fontId="33" fillId="12" borderId="11" xfId="0" applyNumberFormat="1" applyFont="1" applyFill="1" applyBorder="1" applyAlignment="1">
      <alignment horizontal="center" vertical="center" wrapText="1"/>
    </xf>
    <xf numFmtId="1" fontId="33" fillId="12" borderId="40" xfId="0" applyNumberFormat="1" applyFont="1" applyFill="1" applyBorder="1" applyAlignment="1">
      <alignment horizontal="center" vertical="center" wrapText="1"/>
    </xf>
    <xf numFmtId="0" fontId="53" fillId="6" borderId="69" xfId="3" applyFont="1" applyFill="1" applyBorder="1" applyAlignment="1" applyProtection="1">
      <alignment horizontal="center" vertical="center"/>
    </xf>
    <xf numFmtId="0" fontId="49" fillId="15" borderId="0" xfId="35" applyFont="1" applyFill="1" applyBorder="1" applyAlignment="1">
      <alignment horizontal="left" vertical="center"/>
    </xf>
    <xf numFmtId="2" fontId="33" fillId="12" borderId="11" xfId="0" applyNumberFormat="1" applyFont="1" applyFill="1" applyBorder="1" applyAlignment="1">
      <alignment horizontal="center" vertical="center" wrapText="1"/>
    </xf>
    <xf numFmtId="2" fontId="33" fillId="12" borderId="40" xfId="0" applyNumberFormat="1" applyFont="1" applyFill="1" applyBorder="1" applyAlignment="1">
      <alignment horizontal="center" vertical="center" wrapText="1"/>
    </xf>
    <xf numFmtId="0" fontId="34" fillId="12" borderId="68" xfId="29" applyFont="1" applyFill="1" applyBorder="1" applyAlignment="1">
      <alignment horizontal="left" vertical="center" wrapText="1"/>
    </xf>
    <xf numFmtId="0" fontId="43" fillId="9" borderId="38" xfId="0" applyFont="1" applyFill="1" applyBorder="1" applyAlignment="1">
      <alignment vertical="center"/>
    </xf>
    <xf numFmtId="0" fontId="67" fillId="0" borderId="0" xfId="0" applyFont="1" applyBorder="1" applyAlignment="1">
      <alignment horizontal="center" vertical="center" wrapText="1"/>
    </xf>
    <xf numFmtId="0" fontId="68" fillId="6" borderId="117" xfId="3" applyFont="1" applyFill="1" applyBorder="1" applyAlignment="1">
      <alignment horizontal="center" vertical="center" textRotation="90" wrapText="1"/>
    </xf>
    <xf numFmtId="0" fontId="69" fillId="0" borderId="0" xfId="0" applyFont="1" applyBorder="1" applyAlignment="1">
      <alignment horizontal="center" vertical="center" wrapText="1"/>
    </xf>
    <xf numFmtId="0" fontId="69" fillId="5" borderId="117" xfId="0" applyFont="1" applyFill="1" applyBorder="1" applyAlignment="1">
      <alignment horizontal="left" vertical="center" wrapText="1"/>
    </xf>
    <xf numFmtId="0" fontId="69" fillId="5" borderId="117" xfId="0" applyFont="1" applyFill="1" applyBorder="1" applyAlignment="1">
      <alignment horizontal="center" vertical="center" wrapText="1"/>
    </xf>
    <xf numFmtId="169" fontId="69" fillId="5" borderId="117" xfId="50" applyNumberFormat="1" applyFont="1" applyFill="1" applyBorder="1" applyAlignment="1" applyProtection="1">
      <alignment horizontal="left" vertical="center"/>
    </xf>
    <xf numFmtId="169" fontId="70" fillId="5" borderId="117" xfId="50" applyNumberFormat="1" applyFont="1" applyFill="1" applyBorder="1" applyAlignment="1">
      <alignment horizontal="center" vertical="center" wrapText="1"/>
    </xf>
    <xf numFmtId="0" fontId="69" fillId="5" borderId="0" xfId="0" applyFont="1" applyFill="1" applyBorder="1" applyAlignment="1">
      <alignment horizontal="center" vertical="center" wrapText="1"/>
    </xf>
    <xf numFmtId="0" fontId="69" fillId="5" borderId="0" xfId="0" applyFont="1" applyFill="1" applyBorder="1" applyAlignment="1">
      <alignment horizontal="left" vertical="center" wrapText="1"/>
    </xf>
    <xf numFmtId="169" fontId="69" fillId="5" borderId="0" xfId="50" applyNumberFormat="1" applyFont="1" applyFill="1" applyBorder="1" applyAlignment="1" applyProtection="1">
      <alignment horizontal="left" vertical="center"/>
    </xf>
    <xf numFmtId="169" fontId="70" fillId="5" borderId="0" xfId="50" applyNumberFormat="1" applyFont="1" applyFill="1" applyBorder="1" applyAlignment="1">
      <alignment horizontal="center" vertical="center" wrapText="1"/>
    </xf>
    <xf numFmtId="0" fontId="69" fillId="0" borderId="0" xfId="3" applyFont="1" applyBorder="1" applyAlignment="1">
      <alignment vertical="center"/>
    </xf>
    <xf numFmtId="0" fontId="72" fillId="0" borderId="0" xfId="0" applyFont="1" applyBorder="1" applyAlignment="1">
      <alignment horizontal="center" vertical="center" wrapText="1"/>
    </xf>
    <xf numFmtId="0" fontId="71" fillId="0" borderId="0" xfId="0" applyFont="1" applyBorder="1" applyAlignment="1">
      <alignment vertical="center"/>
    </xf>
    <xf numFmtId="0" fontId="73" fillId="0" borderId="0" xfId="29" applyFont="1" applyBorder="1" applyAlignment="1">
      <alignment vertical="center" wrapText="1"/>
    </xf>
    <xf numFmtId="0" fontId="0" fillId="0" borderId="0" xfId="0" applyBorder="1" applyAlignment="1">
      <alignment vertical="center"/>
    </xf>
    <xf numFmtId="43" fontId="0" fillId="0" borderId="0" xfId="0" applyNumberFormat="1" applyBorder="1" applyAlignment="1">
      <alignment vertical="center"/>
    </xf>
    <xf numFmtId="0" fontId="74" fillId="0" borderId="0" xfId="29" applyFont="1" applyBorder="1" applyAlignment="1">
      <alignment vertical="center" wrapText="1"/>
    </xf>
    <xf numFmtId="0" fontId="61" fillId="0" borderId="0" xfId="0" applyFont="1"/>
    <xf numFmtId="43" fontId="61" fillId="0" borderId="0" xfId="0" applyNumberFormat="1" applyFont="1"/>
    <xf numFmtId="0" fontId="75" fillId="0" borderId="0" xfId="0" applyFont="1"/>
    <xf numFmtId="43" fontId="75" fillId="0" borderId="0" xfId="0" applyNumberFormat="1" applyFont="1"/>
    <xf numFmtId="0" fontId="71" fillId="0" borderId="117" xfId="0" applyFont="1" applyBorder="1" applyAlignment="1">
      <alignment vertical="center"/>
    </xf>
    <xf numFmtId="0" fontId="61" fillId="0" borderId="0" xfId="0" applyFont="1" applyBorder="1" applyAlignment="1">
      <alignment vertical="center"/>
    </xf>
    <xf numFmtId="0" fontId="76" fillId="0" borderId="0" xfId="29" applyFont="1" applyBorder="1" applyAlignment="1">
      <alignment vertical="center" wrapText="1"/>
    </xf>
    <xf numFmtId="43" fontId="0" fillId="0" borderId="0" xfId="0" applyNumberFormat="1"/>
    <xf numFmtId="0" fontId="66" fillId="0" borderId="0" xfId="0" applyFont="1" applyBorder="1" applyAlignment="1">
      <alignment vertical="center"/>
    </xf>
    <xf numFmtId="0" fontId="1" fillId="0" borderId="0" xfId="0" applyFont="1"/>
    <xf numFmtId="0" fontId="78" fillId="0" borderId="0" xfId="0" applyFont="1" applyBorder="1"/>
    <xf numFmtId="0" fontId="78" fillId="0" borderId="0" xfId="0" applyFont="1" applyAlignment="1">
      <alignment vertical="center"/>
    </xf>
    <xf numFmtId="0" fontId="77" fillId="6" borderId="117" xfId="0" applyFont="1" applyFill="1" applyBorder="1" applyAlignment="1">
      <alignment horizontal="center" vertical="center" wrapText="1"/>
    </xf>
    <xf numFmtId="0" fontId="78" fillId="0" borderId="0" xfId="0" applyFont="1" applyBorder="1" applyAlignment="1">
      <alignment wrapText="1"/>
    </xf>
    <xf numFmtId="0" fontId="79" fillId="0" borderId="117" xfId="0" applyFont="1" applyFill="1" applyBorder="1" applyAlignment="1">
      <alignment horizontal="left" vertical="center" wrapText="1"/>
    </xf>
    <xf numFmtId="0" fontId="79" fillId="0" borderId="0" xfId="0" applyFont="1" applyFill="1" applyBorder="1" applyAlignment="1">
      <alignment horizontal="center" vertical="center" wrapText="1"/>
    </xf>
    <xf numFmtId="0" fontId="78" fillId="0" borderId="0" xfId="0" applyFont="1" applyFill="1" applyBorder="1" applyAlignment="1">
      <alignment vertical="center"/>
    </xf>
    <xf numFmtId="0" fontId="78" fillId="0" borderId="0" xfId="0" applyFont="1" applyFill="1" applyAlignment="1">
      <alignment vertical="center"/>
    </xf>
    <xf numFmtId="0" fontId="78" fillId="0" borderId="0" xfId="0" applyFont="1"/>
    <xf numFmtId="0" fontId="78" fillId="0" borderId="0" xfId="0" applyFont="1" applyBorder="1" applyAlignment="1">
      <alignment vertical="center"/>
    </xf>
    <xf numFmtId="0" fontId="78" fillId="0" borderId="0" xfId="0" applyFont="1" applyFill="1" applyBorder="1" applyAlignment="1"/>
    <xf numFmtId="0" fontId="81" fillId="0" borderId="0" xfId="0" applyFont="1" applyBorder="1" applyAlignment="1">
      <alignment vertical="center"/>
    </xf>
    <xf numFmtId="0" fontId="82" fillId="0" borderId="0" xfId="0" applyFont="1" applyBorder="1" applyAlignment="1">
      <alignment vertical="center"/>
    </xf>
    <xf numFmtId="0" fontId="77" fillId="6" borderId="117" xfId="35" applyFont="1" applyFill="1" applyBorder="1" applyAlignment="1" applyProtection="1">
      <alignment horizontal="center" vertical="center" wrapText="1"/>
    </xf>
    <xf numFmtId="165" fontId="33" fillId="12" borderId="40" xfId="0" applyNumberFormat="1" applyFont="1" applyFill="1" applyBorder="1" applyAlignment="1">
      <alignment horizontal="center" vertical="center" wrapText="1"/>
    </xf>
    <xf numFmtId="170" fontId="33" fillId="10" borderId="47" xfId="0" applyNumberFormat="1" applyFont="1" applyFill="1" applyBorder="1" applyAlignment="1">
      <alignment horizontal="center" vertical="center" wrapText="1"/>
    </xf>
    <xf numFmtId="0" fontId="34" fillId="12" borderId="36" xfId="29" applyFont="1" applyFill="1" applyBorder="1" applyAlignment="1">
      <alignment horizontal="left" vertical="center" wrapText="1"/>
    </xf>
    <xf numFmtId="0" fontId="61" fillId="0" borderId="0" xfId="0" applyFont="1" applyAlignment="1">
      <alignment vertical="top"/>
    </xf>
    <xf numFmtId="0" fontId="83" fillId="0" borderId="0" xfId="0" applyFont="1"/>
    <xf numFmtId="0" fontId="61" fillId="0" borderId="0" xfId="0" applyFont="1" applyAlignment="1">
      <alignment horizontal="right"/>
    </xf>
    <xf numFmtId="14" fontId="84" fillId="0" borderId="0" xfId="0" applyNumberFormat="1" applyFont="1"/>
    <xf numFmtId="0" fontId="61" fillId="0" borderId="0" xfId="0" applyFont="1" applyAlignment="1">
      <alignment wrapText="1"/>
    </xf>
    <xf numFmtId="0" fontId="1" fillId="0" borderId="0" xfId="0" applyFont="1" applyAlignment="1">
      <alignment wrapText="1"/>
    </xf>
    <xf numFmtId="0" fontId="85" fillId="0" borderId="0" xfId="0" applyFont="1"/>
    <xf numFmtId="0" fontId="85" fillId="0" borderId="0" xfId="0" applyFont="1" applyAlignment="1">
      <alignment vertical="top"/>
    </xf>
    <xf numFmtId="0" fontId="85" fillId="0" borderId="0" xfId="0" applyFont="1" applyAlignment="1">
      <alignment horizontal="left" wrapText="1"/>
    </xf>
    <xf numFmtId="0" fontId="61" fillId="0" borderId="0" xfId="0" applyFont="1" applyAlignment="1">
      <alignment horizontal="left" wrapText="1"/>
    </xf>
    <xf numFmtId="0" fontId="61" fillId="0" borderId="0" xfId="0" applyFont="1" applyAlignment="1">
      <alignment horizontal="right" wrapText="1"/>
    </xf>
    <xf numFmtId="0" fontId="84" fillId="0" borderId="0" xfId="0" applyFont="1" applyAlignment="1">
      <alignment horizontal="left" wrapText="1"/>
    </xf>
    <xf numFmtId="0" fontId="61" fillId="0" borderId="124" xfId="0" applyFont="1" applyBorder="1" applyAlignment="1">
      <alignment vertical="top"/>
    </xf>
    <xf numFmtId="0" fontId="61" fillId="0" borderId="124" xfId="0" applyFont="1" applyFill="1" applyBorder="1" applyAlignment="1">
      <alignment horizontal="left" vertical="top" wrapText="1"/>
    </xf>
    <xf numFmtId="0" fontId="61" fillId="0" borderId="124" xfId="0" applyNumberFormat="1" applyFont="1" applyFill="1" applyBorder="1" applyAlignment="1">
      <alignment horizontal="left" vertical="top" wrapText="1"/>
    </xf>
    <xf numFmtId="14" fontId="84" fillId="0" borderId="124" xfId="0" applyNumberFormat="1" applyFont="1" applyFill="1" applyBorder="1" applyAlignment="1">
      <alignment horizontal="left" vertical="top" wrapText="1"/>
    </xf>
    <xf numFmtId="14" fontId="61" fillId="0" borderId="124" xfId="0" applyNumberFormat="1" applyFont="1" applyFill="1" applyBorder="1" applyAlignment="1">
      <alignment horizontal="left" vertical="top" wrapText="1"/>
    </xf>
    <xf numFmtId="0" fontId="61" fillId="21" borderId="124" xfId="0" applyFont="1" applyFill="1" applyBorder="1" applyAlignment="1">
      <alignment horizontal="left" vertical="top" wrapText="1"/>
    </xf>
    <xf numFmtId="14" fontId="87" fillId="21" borderId="124" xfId="0" applyNumberFormat="1" applyFont="1" applyFill="1" applyBorder="1" applyAlignment="1">
      <alignment horizontal="left" vertical="top" wrapText="1"/>
    </xf>
    <xf numFmtId="14" fontId="84" fillId="21" borderId="124" xfId="0" applyNumberFormat="1" applyFont="1" applyFill="1" applyBorder="1" applyAlignment="1">
      <alignment horizontal="left" vertical="top" wrapText="1"/>
    </xf>
    <xf numFmtId="0" fontId="61" fillId="0" borderId="124" xfId="0" applyFont="1" applyBorder="1" applyAlignment="1">
      <alignment horizontal="left" vertical="top" wrapText="1"/>
    </xf>
    <xf numFmtId="14" fontId="61" fillId="0" borderId="124" xfId="0" applyNumberFormat="1" applyFont="1" applyBorder="1" applyAlignment="1">
      <alignment horizontal="left" vertical="top" wrapText="1"/>
    </xf>
    <xf numFmtId="14" fontId="61" fillId="21" borderId="124" xfId="0" applyNumberFormat="1" applyFont="1" applyFill="1" applyBorder="1" applyAlignment="1">
      <alignment horizontal="left" vertical="top" wrapText="1"/>
    </xf>
    <xf numFmtId="0" fontId="89" fillId="21" borderId="124" xfId="0" applyFont="1" applyFill="1" applyBorder="1" applyAlignment="1">
      <alignment horizontal="left" vertical="top" wrapText="1"/>
    </xf>
    <xf numFmtId="0" fontId="61" fillId="5" borderId="124" xfId="0" applyFont="1" applyFill="1" applyBorder="1" applyAlignment="1">
      <alignment horizontal="left" vertical="top" wrapText="1"/>
    </xf>
    <xf numFmtId="0" fontId="61" fillId="5" borderId="124" xfId="0" applyNumberFormat="1" applyFont="1" applyFill="1" applyBorder="1" applyAlignment="1">
      <alignment horizontal="left" vertical="top" wrapText="1"/>
    </xf>
    <xf numFmtId="14" fontId="84" fillId="5" borderId="124" xfId="0" applyNumberFormat="1" applyFont="1" applyFill="1" applyBorder="1" applyAlignment="1">
      <alignment horizontal="left" vertical="top" wrapText="1"/>
    </xf>
    <xf numFmtId="0" fontId="84" fillId="5" borderId="124" xfId="0" applyFont="1" applyFill="1" applyBorder="1" applyAlignment="1">
      <alignment horizontal="left" vertical="top" wrapText="1"/>
    </xf>
    <xf numFmtId="0" fontId="91" fillId="5" borderId="124" xfId="0" applyFont="1" applyFill="1" applyBorder="1" applyAlignment="1">
      <alignment horizontal="left" vertical="top" wrapText="1"/>
    </xf>
    <xf numFmtId="0" fontId="85" fillId="21" borderId="124" xfId="0" applyFont="1" applyFill="1" applyBorder="1" applyAlignment="1">
      <alignment horizontal="left" vertical="top" wrapText="1"/>
    </xf>
    <xf numFmtId="0" fontId="86" fillId="22" borderId="124" xfId="0" applyFont="1" applyFill="1" applyBorder="1" applyAlignment="1">
      <alignment horizontal="left" vertical="top" wrapText="1"/>
    </xf>
    <xf numFmtId="0" fontId="43" fillId="9" borderId="38" xfId="0" applyFont="1" applyFill="1" applyBorder="1" applyAlignment="1">
      <alignment vertical="center"/>
    </xf>
    <xf numFmtId="0" fontId="44" fillId="9" borderId="38" xfId="0" applyFont="1" applyFill="1" applyBorder="1" applyAlignment="1">
      <alignment horizontal="left" vertical="top" wrapText="1"/>
    </xf>
    <xf numFmtId="0" fontId="44" fillId="9" borderId="38" xfId="0" applyFont="1" applyFill="1" applyBorder="1" applyAlignment="1">
      <alignment horizontal="left" vertical="top"/>
    </xf>
    <xf numFmtId="0" fontId="44" fillId="9" borderId="38" xfId="0" applyFont="1" applyFill="1" applyBorder="1" applyAlignment="1">
      <alignment vertical="center"/>
    </xf>
    <xf numFmtId="0" fontId="30" fillId="6" borderId="21" xfId="0" applyFont="1" applyFill="1" applyBorder="1" applyAlignment="1">
      <alignment horizontal="center" vertical="center" wrapText="1"/>
    </xf>
    <xf numFmtId="0" fontId="30" fillId="6" borderId="22" xfId="0" applyFont="1" applyFill="1" applyBorder="1" applyAlignment="1">
      <alignment horizontal="center" vertical="center" wrapText="1"/>
    </xf>
    <xf numFmtId="0" fontId="35" fillId="7" borderId="43" xfId="28" applyFont="1" applyFill="1" applyBorder="1" applyAlignment="1">
      <alignment horizontal="center" vertical="center" wrapText="1"/>
    </xf>
    <xf numFmtId="0" fontId="30" fillId="6" borderId="26" xfId="0" applyFont="1" applyFill="1" applyBorder="1" applyAlignment="1">
      <alignment horizontal="center" vertical="center" wrapText="1"/>
    </xf>
    <xf numFmtId="0" fontId="26" fillId="0" borderId="33" xfId="0" applyFont="1" applyBorder="1" applyAlignment="1">
      <alignment horizontal="center" vertical="center" wrapText="1"/>
    </xf>
    <xf numFmtId="0" fontId="30" fillId="6" borderId="15" xfId="0" applyFont="1" applyFill="1" applyBorder="1" applyAlignment="1">
      <alignment horizontal="center" vertical="center" wrapText="1"/>
    </xf>
    <xf numFmtId="0" fontId="26" fillId="0" borderId="20" xfId="0" applyFont="1" applyBorder="1" applyAlignment="1">
      <alignment horizontal="center" vertical="center" wrapText="1"/>
    </xf>
    <xf numFmtId="0" fontId="30" fillId="6" borderId="14" xfId="0" applyFont="1" applyFill="1" applyBorder="1" applyAlignment="1">
      <alignment horizontal="center" vertical="center" wrapText="1"/>
    </xf>
    <xf numFmtId="0" fontId="26" fillId="0" borderId="19" xfId="0" applyFont="1" applyBorder="1" applyAlignment="1">
      <alignment horizontal="center" vertical="center" wrapText="1"/>
    </xf>
    <xf numFmtId="0" fontId="31" fillId="6" borderId="24" xfId="0" applyFont="1" applyFill="1" applyBorder="1" applyAlignment="1">
      <alignment horizontal="center" vertical="center" wrapText="1"/>
    </xf>
    <xf numFmtId="0" fontId="31" fillId="6" borderId="25" xfId="0" applyFont="1" applyFill="1" applyBorder="1" applyAlignment="1">
      <alignment horizontal="center" vertical="center" wrapText="1"/>
    </xf>
    <xf numFmtId="0" fontId="31" fillId="6" borderId="26" xfId="0" applyFont="1" applyFill="1" applyBorder="1" applyAlignment="1">
      <alignment horizontal="center" vertical="center" wrapText="1"/>
    </xf>
    <xf numFmtId="0" fontId="31" fillId="6" borderId="50" xfId="0" applyFont="1" applyFill="1" applyBorder="1" applyAlignment="1">
      <alignment horizontal="center" vertical="center" wrapText="1"/>
    </xf>
    <xf numFmtId="0" fontId="31" fillId="6" borderId="64" xfId="0" applyFont="1" applyFill="1" applyBorder="1" applyAlignment="1">
      <alignment horizontal="center" vertical="center" wrapText="1"/>
    </xf>
    <xf numFmtId="0" fontId="20" fillId="0" borderId="0" xfId="0" applyFont="1" applyAlignment="1">
      <alignment horizontal="left" vertical="center" wrapText="1"/>
    </xf>
    <xf numFmtId="0" fontId="35" fillId="7" borderId="0" xfId="28" applyFont="1" applyFill="1" applyBorder="1" applyAlignment="1">
      <alignment horizontal="center" vertical="center" wrapText="1"/>
    </xf>
    <xf numFmtId="0" fontId="30" fillId="6" borderId="32" xfId="0" applyFont="1" applyFill="1" applyBorder="1" applyAlignment="1">
      <alignment horizontal="center" vertical="center" wrapText="1"/>
    </xf>
    <xf numFmtId="0" fontId="30" fillId="6" borderId="31" xfId="0" applyFont="1" applyFill="1" applyBorder="1" applyAlignment="1">
      <alignment horizontal="center" vertical="center" wrapText="1"/>
    </xf>
    <xf numFmtId="0" fontId="30" fillId="6" borderId="24" xfId="0" applyFont="1" applyFill="1" applyBorder="1" applyAlignment="1">
      <alignment horizontal="center" vertical="center" wrapText="1"/>
    </xf>
    <xf numFmtId="0" fontId="30" fillId="6" borderId="25" xfId="0" applyFont="1" applyFill="1" applyBorder="1" applyAlignment="1">
      <alignment horizontal="center" vertical="center" wrapText="1"/>
    </xf>
    <xf numFmtId="0" fontId="31" fillId="6" borderId="51" xfId="0" applyFont="1" applyFill="1" applyBorder="1" applyAlignment="1">
      <alignment horizontal="center" vertical="center" wrapText="1"/>
    </xf>
    <xf numFmtId="0" fontId="31" fillId="6" borderId="52" xfId="0" applyFont="1" applyFill="1" applyBorder="1" applyAlignment="1">
      <alignment horizontal="center" vertical="center" wrapText="1"/>
    </xf>
    <xf numFmtId="0" fontId="69" fillId="5" borderId="120" xfId="0" applyFont="1" applyFill="1" applyBorder="1" applyAlignment="1">
      <alignment horizontal="left" vertical="top" wrapText="1"/>
    </xf>
    <xf numFmtId="0" fontId="0" fillId="0" borderId="121" xfId="0" applyBorder="1" applyAlignment="1">
      <alignment vertical="top" wrapText="1"/>
    </xf>
    <xf numFmtId="0" fontId="0" fillId="0" borderId="122" xfId="0" applyBorder="1" applyAlignment="1">
      <alignment vertical="top" wrapText="1"/>
    </xf>
    <xf numFmtId="0" fontId="68" fillId="6" borderId="117" xfId="3" applyFont="1" applyFill="1" applyBorder="1" applyAlignment="1">
      <alignment horizontal="center" vertical="center" wrapText="1"/>
    </xf>
    <xf numFmtId="0" fontId="68" fillId="6" borderId="118" xfId="3" applyFont="1" applyFill="1" applyBorder="1" applyAlignment="1">
      <alignment horizontal="center" vertical="center" wrapText="1"/>
    </xf>
    <xf numFmtId="0" fontId="0" fillId="0" borderId="119" xfId="0" applyBorder="1" applyAlignment="1">
      <alignment horizontal="center" vertical="center" wrapText="1"/>
    </xf>
    <xf numFmtId="0" fontId="71" fillId="0" borderId="120" xfId="0" applyFont="1" applyBorder="1" applyAlignment="1">
      <alignment vertical="top" wrapText="1"/>
    </xf>
    <xf numFmtId="0" fontId="0" fillId="0" borderId="121" xfId="0" applyBorder="1" applyAlignment="1">
      <alignment vertical="top"/>
    </xf>
    <xf numFmtId="0" fontId="0" fillId="0" borderId="122" xfId="0" applyBorder="1" applyAlignment="1">
      <alignment vertical="top"/>
    </xf>
    <xf numFmtId="0" fontId="71" fillId="0" borderId="117" xfId="0" applyFont="1" applyBorder="1" applyAlignment="1">
      <alignment horizontal="left" vertical="top" wrapText="1"/>
    </xf>
    <xf numFmtId="0" fontId="50" fillId="0" borderId="117" xfId="0" applyFont="1" applyBorder="1" applyAlignment="1"/>
    <xf numFmtId="0" fontId="0" fillId="0" borderId="117" xfId="0" applyBorder="1" applyAlignment="1"/>
    <xf numFmtId="0" fontId="80" fillId="6" borderId="117" xfId="0" applyFont="1" applyFill="1" applyBorder="1" applyAlignment="1">
      <alignment horizontal="center" vertical="center" wrapText="1"/>
    </xf>
    <xf numFmtId="0" fontId="77" fillId="6" borderId="118" xfId="3" applyFont="1" applyFill="1" applyBorder="1" applyAlignment="1">
      <alignment horizontal="center" vertical="center" wrapText="1"/>
    </xf>
    <xf numFmtId="0" fontId="78" fillId="6" borderId="123" xfId="0" applyFont="1" applyFill="1" applyBorder="1" applyAlignment="1">
      <alignment horizontal="center" vertical="center" wrapText="1"/>
    </xf>
    <xf numFmtId="0" fontId="78" fillId="6" borderId="119" xfId="0" applyFont="1" applyFill="1" applyBorder="1" applyAlignment="1"/>
    <xf numFmtId="0" fontId="77" fillId="6" borderId="120" xfId="3" applyFont="1" applyFill="1" applyBorder="1" applyAlignment="1" applyProtection="1">
      <alignment horizontal="center" vertical="center" wrapText="1"/>
    </xf>
    <xf numFmtId="0" fontId="77" fillId="6" borderId="121" xfId="3" applyFont="1" applyFill="1" applyBorder="1" applyAlignment="1" applyProtection="1">
      <alignment horizontal="center" vertical="center" wrapText="1"/>
    </xf>
    <xf numFmtId="0" fontId="77" fillId="6" borderId="122" xfId="3" applyFont="1" applyFill="1" applyBorder="1" applyAlignment="1" applyProtection="1">
      <alignment horizontal="center" vertical="center" wrapText="1"/>
    </xf>
    <xf numFmtId="0" fontId="77" fillId="6" borderId="120" xfId="35" applyFont="1" applyFill="1" applyBorder="1" applyAlignment="1" applyProtection="1">
      <alignment horizontal="center" vertical="center"/>
    </xf>
    <xf numFmtId="0" fontId="77" fillId="6" borderId="121" xfId="35" applyFont="1" applyFill="1" applyBorder="1" applyAlignment="1" applyProtection="1">
      <alignment horizontal="center" vertical="center"/>
    </xf>
    <xf numFmtId="0" fontId="77" fillId="6" borderId="122" xfId="35" applyFont="1" applyFill="1" applyBorder="1" applyAlignment="1" applyProtection="1">
      <alignment horizontal="center" vertical="center"/>
    </xf>
    <xf numFmtId="0" fontId="77" fillId="6" borderId="120" xfId="35" applyFont="1" applyFill="1" applyBorder="1" applyAlignment="1" applyProtection="1">
      <alignment horizontal="center" vertical="center" wrapText="1"/>
    </xf>
    <xf numFmtId="0" fontId="77" fillId="6" borderId="121" xfId="35" applyFont="1" applyFill="1" applyBorder="1" applyAlignment="1" applyProtection="1">
      <alignment horizontal="center" vertical="center" wrapText="1"/>
    </xf>
    <xf numFmtId="0" fontId="77" fillId="6" borderId="122" xfId="35" applyFont="1" applyFill="1" applyBorder="1" applyAlignment="1" applyProtection="1">
      <alignment horizontal="center" vertical="center" wrapText="1"/>
    </xf>
    <xf numFmtId="0" fontId="77" fillId="6" borderId="118" xfId="35" applyFont="1" applyFill="1" applyBorder="1" applyAlignment="1" applyProtection="1">
      <alignment horizontal="center" vertical="center" wrapText="1"/>
    </xf>
    <xf numFmtId="0" fontId="77" fillId="6" borderId="119" xfId="35" applyFont="1" applyFill="1" applyBorder="1" applyAlignment="1" applyProtection="1">
      <alignment horizontal="center" vertical="center" wrapText="1"/>
    </xf>
    <xf numFmtId="169" fontId="69" fillId="5" borderId="120" xfId="50" applyNumberFormat="1" applyFont="1" applyFill="1" applyBorder="1" applyAlignment="1" applyProtection="1">
      <alignment horizontal="right" vertical="center"/>
    </xf>
    <xf numFmtId="0" fontId="0" fillId="0" borderId="122" xfId="0" applyBorder="1" applyAlignment="1">
      <alignment horizontal="right" vertical="center"/>
    </xf>
    <xf numFmtId="169" fontId="69" fillId="5" borderId="120" xfId="50" applyNumberFormat="1" applyFont="1" applyFill="1" applyBorder="1" applyAlignment="1" applyProtection="1">
      <alignment horizontal="left" vertical="center" wrapText="1"/>
    </xf>
    <xf numFmtId="0" fontId="0" fillId="0" borderId="122" xfId="0" applyBorder="1" applyAlignment="1">
      <alignment horizontal="left" vertical="center" wrapText="1"/>
    </xf>
    <xf numFmtId="0" fontId="78" fillId="0" borderId="117" xfId="0" applyFont="1" applyFill="1" applyBorder="1" applyAlignment="1">
      <alignment horizontal="left" vertical="top" wrapText="1"/>
    </xf>
    <xf numFmtId="0" fontId="0" fillId="0" borderId="117" xfId="0" applyBorder="1" applyAlignment="1">
      <alignment horizontal="left" vertical="top" wrapText="1"/>
    </xf>
    <xf numFmtId="0" fontId="78" fillId="0" borderId="120" xfId="0" applyFont="1" applyFill="1" applyBorder="1" applyAlignment="1">
      <alignment vertical="top" wrapText="1"/>
    </xf>
    <xf numFmtId="0" fontId="77" fillId="6" borderId="117" xfId="0" applyFont="1" applyFill="1" applyBorder="1" applyAlignment="1"/>
    <xf numFmtId="0" fontId="78" fillId="0" borderId="123" xfId="0" applyFont="1" applyBorder="1" applyAlignment="1">
      <alignment horizontal="center" vertical="center" wrapText="1"/>
    </xf>
    <xf numFmtId="0" fontId="78" fillId="0" borderId="119" xfId="0" applyFont="1" applyBorder="1" applyAlignment="1"/>
    <xf numFmtId="0" fontId="77" fillId="6" borderId="117" xfId="0" applyFont="1" applyFill="1" applyBorder="1" applyAlignment="1">
      <alignment horizontal="center" vertical="center"/>
    </xf>
    <xf numFmtId="0" fontId="77" fillId="6" borderId="117" xfId="0" applyFont="1" applyFill="1" applyBorder="1" applyAlignment="1">
      <alignment horizontal="center" vertical="center" wrapText="1"/>
    </xf>
    <xf numFmtId="0" fontId="61" fillId="0" borderId="0" xfId="0" applyFont="1" applyAlignment="1">
      <alignment horizontal="left" wrapText="1"/>
    </xf>
    <xf numFmtId="0" fontId="84" fillId="0" borderId="0" xfId="0" applyFont="1" applyAlignment="1">
      <alignment horizontal="left" wrapText="1"/>
    </xf>
    <xf numFmtId="0" fontId="53" fillId="6" borderId="69" xfId="35" applyFont="1" applyFill="1" applyBorder="1" applyAlignment="1" applyProtection="1">
      <alignment horizontal="center" vertical="center"/>
    </xf>
    <xf numFmtId="0" fontId="53" fillId="6" borderId="70" xfId="35" applyFont="1" applyFill="1" applyBorder="1" applyAlignment="1" applyProtection="1">
      <alignment horizontal="center" vertical="center"/>
    </xf>
    <xf numFmtId="0" fontId="53" fillId="6" borderId="71" xfId="35" applyFont="1" applyFill="1" applyBorder="1" applyAlignment="1" applyProtection="1">
      <alignment horizontal="center" vertical="center"/>
    </xf>
    <xf numFmtId="0" fontId="53" fillId="6" borderId="69" xfId="3" applyFont="1" applyFill="1" applyBorder="1" applyAlignment="1" applyProtection="1">
      <alignment horizontal="center" vertical="center"/>
    </xf>
    <xf numFmtId="0" fontId="53" fillId="6" borderId="70" xfId="3" applyFont="1" applyFill="1" applyBorder="1" applyAlignment="1" applyProtection="1">
      <alignment horizontal="center" vertical="center"/>
    </xf>
    <xf numFmtId="0" fontId="53" fillId="6" borderId="71" xfId="3" applyFont="1" applyFill="1" applyBorder="1" applyAlignment="1" applyProtection="1">
      <alignment horizontal="center" vertical="center"/>
    </xf>
    <xf numFmtId="0" fontId="53" fillId="6" borderId="69" xfId="3" applyFont="1" applyFill="1" applyBorder="1" applyAlignment="1" applyProtection="1">
      <alignment horizontal="left" vertical="center"/>
    </xf>
    <xf numFmtId="0" fontId="53" fillId="6" borderId="70" xfId="3" applyFont="1" applyFill="1" applyBorder="1" applyAlignment="1" applyProtection="1">
      <alignment horizontal="left" vertical="center"/>
    </xf>
    <xf numFmtId="0" fontId="53" fillId="6" borderId="71" xfId="3" applyFont="1" applyFill="1" applyBorder="1" applyAlignment="1" applyProtection="1">
      <alignment horizontal="left" vertical="center"/>
    </xf>
    <xf numFmtId="0" fontId="56" fillId="6" borderId="69" xfId="35" applyFont="1" applyFill="1" applyBorder="1" applyAlignment="1" applyProtection="1">
      <alignment horizontal="center" vertical="center" wrapText="1"/>
    </xf>
    <xf numFmtId="0" fontId="56" fillId="6" borderId="70" xfId="35" applyFont="1" applyFill="1" applyBorder="1" applyAlignment="1" applyProtection="1">
      <alignment horizontal="center" vertical="center" wrapText="1"/>
    </xf>
    <xf numFmtId="0" fontId="56" fillId="6" borderId="71" xfId="35" applyFont="1" applyFill="1" applyBorder="1" applyAlignment="1" applyProtection="1">
      <alignment horizontal="center" vertical="center" wrapText="1"/>
    </xf>
    <xf numFmtId="0" fontId="53" fillId="6" borderId="72" xfId="3" applyFont="1" applyFill="1" applyBorder="1" applyAlignment="1" applyProtection="1">
      <alignment horizontal="center" vertical="center"/>
    </xf>
    <xf numFmtId="0" fontId="53" fillId="6" borderId="69" xfId="3" applyFont="1" applyFill="1" applyBorder="1" applyAlignment="1" applyProtection="1">
      <alignment horizontal="center" vertical="center" wrapText="1"/>
    </xf>
    <xf numFmtId="0" fontId="53" fillId="6" borderId="70" xfId="3" applyFont="1" applyFill="1" applyBorder="1" applyAlignment="1" applyProtection="1">
      <alignment horizontal="center" vertical="center" wrapText="1"/>
    </xf>
    <xf numFmtId="0" fontId="53" fillId="6" borderId="71" xfId="3" applyFont="1" applyFill="1" applyBorder="1" applyAlignment="1" applyProtection="1">
      <alignment horizontal="center" vertical="center" wrapText="1"/>
    </xf>
    <xf numFmtId="0" fontId="53" fillId="6" borderId="72" xfId="3" applyFont="1" applyFill="1" applyBorder="1" applyAlignment="1" applyProtection="1">
      <alignment horizontal="center" vertical="center" wrapText="1"/>
    </xf>
    <xf numFmtId="9" fontId="2" fillId="0" borderId="92" xfId="3" applyNumberFormat="1" applyFont="1" applyFill="1" applyBorder="1" applyAlignment="1">
      <alignment horizontal="left" vertical="top" wrapText="1"/>
    </xf>
    <xf numFmtId="9" fontId="2" fillId="0" borderId="105" xfId="3" applyNumberFormat="1" applyFont="1" applyFill="1" applyBorder="1" applyAlignment="1">
      <alignment horizontal="left" vertical="top" wrapText="1"/>
    </xf>
    <xf numFmtId="9" fontId="2" fillId="0" borderId="94" xfId="3" applyNumberFormat="1" applyFont="1" applyFill="1" applyBorder="1" applyAlignment="1">
      <alignment horizontal="left" vertical="top" wrapText="1"/>
    </xf>
    <xf numFmtId="0" fontId="63" fillId="6" borderId="69" xfId="35" applyNumberFormat="1" applyFont="1" applyFill="1" applyBorder="1" applyAlignment="1" applyProtection="1">
      <alignment horizontal="left" vertical="center"/>
    </xf>
    <xf numFmtId="0" fontId="63" fillId="6" borderId="70" xfId="35" applyNumberFormat="1" applyFont="1" applyFill="1" applyBorder="1" applyAlignment="1" applyProtection="1">
      <alignment horizontal="left" vertical="center"/>
    </xf>
    <xf numFmtId="0" fontId="63" fillId="6" borderId="71" xfId="35" applyNumberFormat="1" applyFont="1" applyFill="1" applyBorder="1" applyAlignment="1" applyProtection="1">
      <alignment horizontal="left" vertical="center"/>
    </xf>
    <xf numFmtId="0" fontId="2" fillId="0" borderId="69" xfId="35" applyNumberFormat="1" applyFont="1" applyFill="1" applyBorder="1" applyAlignment="1" applyProtection="1">
      <alignment horizontal="left" vertical="top" wrapText="1"/>
    </xf>
    <xf numFmtId="0" fontId="2" fillId="0" borderId="70" xfId="35" applyNumberFormat="1" applyFont="1" applyFill="1" applyBorder="1" applyAlignment="1" applyProtection="1">
      <alignment horizontal="left" vertical="top" wrapText="1"/>
    </xf>
    <xf numFmtId="0" fontId="2" fillId="0" borderId="71" xfId="35" applyNumberFormat="1" applyFont="1" applyFill="1" applyBorder="1" applyAlignment="1" applyProtection="1">
      <alignment horizontal="left" vertical="top" wrapText="1"/>
    </xf>
    <xf numFmtId="9" fontId="65" fillId="5" borderId="86" xfId="3" applyNumberFormat="1" applyFont="1" applyFill="1" applyBorder="1" applyAlignment="1">
      <alignment horizontal="left" vertical="center" wrapText="1"/>
    </xf>
    <xf numFmtId="9" fontId="65" fillId="5" borderId="114" xfId="3" applyNumberFormat="1" applyFont="1" applyFill="1" applyBorder="1" applyAlignment="1">
      <alignment horizontal="left" vertical="center" wrapText="1"/>
    </xf>
    <xf numFmtId="9" fontId="65" fillId="5" borderId="88" xfId="3" applyNumberFormat="1" applyFont="1" applyFill="1" applyBorder="1" applyAlignment="1">
      <alignment horizontal="left" vertical="center" wrapText="1"/>
    </xf>
    <xf numFmtId="9" fontId="2" fillId="0" borderId="116" xfId="3" applyNumberFormat="1" applyFont="1" applyFill="1" applyBorder="1" applyAlignment="1">
      <alignment horizontal="left" vertical="top" wrapText="1"/>
    </xf>
    <xf numFmtId="9" fontId="2" fillId="0" borderId="73" xfId="3" applyNumberFormat="1" applyFont="1" applyFill="1" applyBorder="1" applyAlignment="1">
      <alignment horizontal="left" vertical="top" wrapText="1"/>
    </xf>
    <xf numFmtId="9" fontId="2" fillId="0" borderId="79" xfId="3" applyNumberFormat="1" applyFont="1" applyFill="1" applyBorder="1" applyAlignment="1">
      <alignment horizontal="left" vertical="top" wrapText="1"/>
    </xf>
  </cellXfs>
  <cellStyles count="51">
    <cellStyle name="Att1" xfId="1"/>
    <cellStyle name="Att1 2" xfId="4"/>
    <cellStyle name="bold_text" xfId="5"/>
    <cellStyle name="boldbluetxt_green" xfId="6"/>
    <cellStyle name="box" xfId="7"/>
    <cellStyle name="box 2" xfId="8"/>
    <cellStyle name="Comma" xfId="50" builtinId="3"/>
    <cellStyle name="Comma 2" xfId="9"/>
    <cellStyle name="Comma 2 2" xfId="37"/>
    <cellStyle name="Comma 3" xfId="38"/>
    <cellStyle name="Comma 4" xfId="49"/>
    <cellStyle name="Header" xfId="10"/>
    <cellStyle name="Header3rdlevel" xfId="11"/>
    <cellStyle name="Header3rdlevel 2" xfId="12"/>
    <cellStyle name="Heading 1" xfId="28" builtinId="16"/>
    <cellStyle name="Heading 2" xfId="29" builtinId="17"/>
    <cellStyle name="Heading 2 2" xfId="34"/>
    <cellStyle name="NJS" xfId="13"/>
    <cellStyle name="Normal" xfId="0" builtinId="0"/>
    <cellStyle name="Normal 10 2" xfId="39"/>
    <cellStyle name="Normal 2" xfId="2"/>
    <cellStyle name="Normal 2 2" xfId="3"/>
    <cellStyle name="Normal 2 3" xfId="14"/>
    <cellStyle name="Normal 2 3 2" xfId="40"/>
    <cellStyle name="Normal 2 4" xfId="31"/>
    <cellStyle name="Normal 3" xfId="15"/>
    <cellStyle name="Normal 3 2 4 4" xfId="35"/>
    <cellStyle name="Normal 3 3 2" xfId="33"/>
    <cellStyle name="Normal 4" xfId="16"/>
    <cellStyle name="Normal 4 2" xfId="17"/>
    <cellStyle name="Normal 4 2 2" xfId="44"/>
    <cellStyle name="Normal 4 2 2 2" xfId="48"/>
    <cellStyle name="Normal 4 3" xfId="32"/>
    <cellStyle name="Normal 5" xfId="18"/>
    <cellStyle name="Normal 5 2" xfId="46"/>
    <cellStyle name="Normal 6" xfId="19"/>
    <cellStyle name="Normal 7" xfId="41"/>
    <cellStyle name="OfwatCalculation" xfId="45"/>
    <cellStyle name="Output Amounts" xfId="20"/>
    <cellStyle name="Output Column Headings" xfId="21"/>
    <cellStyle name="Output Line Items" xfId="22"/>
    <cellStyle name="Output Line Items 2" xfId="30"/>
    <cellStyle name="Output Report Heading" xfId="23"/>
    <cellStyle name="Output Report Title" xfId="24"/>
    <cellStyle name="Percent 2" xfId="25"/>
    <cellStyle name="Percent 2 14" xfId="36"/>
    <cellStyle name="Percent 2 2" xfId="42"/>
    <cellStyle name="Percent 2 2 2" xfId="47"/>
    <cellStyle name="Validation error" xfId="43"/>
    <cellStyle name="white_text_on_blue" xfId="26"/>
    <cellStyle name="year_formats_pink" xfId="27"/>
  </cellStyles>
  <dxfs count="4">
    <dxf>
      <font>
        <color theme="0"/>
      </font>
      <fill>
        <patternFill>
          <bgColor theme="0"/>
        </patternFill>
      </fill>
    </dxf>
    <dxf>
      <fill>
        <patternFill>
          <bgColor rgb="FFFCEABF"/>
        </patternFill>
      </fill>
    </dxf>
    <dxf>
      <fill>
        <patternFill>
          <bgColor rgb="FFFCEABF"/>
        </patternFill>
      </fill>
    </dxf>
    <dxf>
      <fill>
        <patternFill>
          <bgColor rgb="FFBFDDF1"/>
        </patternFill>
      </fill>
    </dxf>
  </dxfs>
  <tableStyles count="0" defaultTableStyle="TableStyleMedium2" defaultPivotStyle="PivotStyleLight16"/>
  <colors>
    <mruColors>
      <color rgb="FFED9131"/>
      <color rgb="FFED9100"/>
      <color rgb="FFCC9900"/>
      <color rgb="FF024E43"/>
      <color rgb="FFFF9900"/>
      <color rgb="FFBFDDF1"/>
      <color rgb="FFFCEABF"/>
      <color rgb="FFF2F2F2"/>
      <color rgb="FF0078C9"/>
      <color rgb="FF002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flow/UU/PR/PR19/PMOKL/Shared%20assumptions/Ofwat%20FinMod%20working%20group/Models/v2%20March%202017/PR14%2018e%20vUUW20170405.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groups\Documents%20and%20research\Economic%20and%20Fiscal%20Outlook\Autumn%202015\Charts%20and%20Tables\Chapter%203\NED%20AS1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flow/UU/ST/PR/14/FMI/Investment%20Programme%20(Capex%20-%20Opex%20Growth)/Financial%20Model%20Input%20template.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JONATH~1.DAV\AppData\Local\Temp\Chapter%202.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flow/UU/PR/PR19/FM/001%20-%20Current%20Financial%20Model/FinMod.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uusp/UU/PR/PR19/D%20%20GDTSL/200%20-%20Business%20Plan%20Submission%20Models/PR19-Business-plan-data-tables---June-2018---UU%20Final.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 &amp; Key"/>
      <sheetName val="User guide"/>
      <sheetName val="Model Index"/>
      <sheetName val="F_Inputs"/>
      <sheetName val="InpOverride"/>
      <sheetName val="Sensi"/>
      <sheetName val="InpActive"/>
      <sheetName val="Dashboard"/>
      <sheetName val="Exec Summary"/>
      <sheetName val="Summary_Calc"/>
      <sheetName val="FinStat_Wholesale"/>
      <sheetName val="FinStat_Retail"/>
      <sheetName val="FinStat_Appointee"/>
      <sheetName val="Track"/>
      <sheetName val="Time"/>
      <sheetName val="Index"/>
      <sheetName val="Wholesale &gt;&gt;"/>
      <sheetName val="Water Resources"/>
      <sheetName val="Analysis_Water Resources"/>
      <sheetName val="Water Network"/>
      <sheetName val="Analysis_Water Network"/>
      <sheetName val="Wastewater Network"/>
      <sheetName val="Analysis_Wastewater"/>
      <sheetName val="Bio Resources"/>
      <sheetName val="Analysis_Bio Resources"/>
      <sheetName val="Wholesale"/>
      <sheetName val="Analysis_Wholesale"/>
      <sheetName val="FinStat_Water Resources"/>
      <sheetName val="FinStat_Water Network"/>
      <sheetName val="FinStat_Wastewater Network"/>
      <sheetName val="FinStat_Bio Resources"/>
      <sheetName val="Retail &gt;&gt;"/>
      <sheetName val="Retail_HH"/>
      <sheetName val="Retail_NHH"/>
      <sheetName val="FinStat_HH"/>
      <sheetName val="FinStat_NHH"/>
      <sheetName val="Appointee &gt;&gt;"/>
      <sheetName val="Appointee"/>
      <sheetName val="Analysis_Appointee"/>
      <sheetName val="Reports &gt;&gt;"/>
      <sheetName val="Price Limits_Retail"/>
      <sheetName val="Headroom Check"/>
      <sheetName val="Tax Reconciliation"/>
      <sheetName val="Graph data"/>
      <sheetName val="Check"/>
    </sheetNames>
    <sheetDataSet>
      <sheetData sheetId="0"/>
      <sheetData sheetId="1"/>
      <sheetData sheetId="2"/>
      <sheetData sheetId="3">
        <row r="1">
          <cell r="A1" t="str">
            <v>F_Inputs</v>
          </cell>
        </row>
      </sheetData>
      <sheetData sheetId="4">
        <row r="1">
          <cell r="A1" t="str">
            <v>InpOverride</v>
          </cell>
        </row>
      </sheetData>
      <sheetData sheetId="5">
        <row r="1">
          <cell r="A1" t="str">
            <v>Sensi</v>
          </cell>
        </row>
      </sheetData>
      <sheetData sheetId="6">
        <row r="1">
          <cell r="A1" t="str">
            <v>InpActive</v>
          </cell>
        </row>
        <row r="2355">
          <cell r="F2355">
            <v>9.9999999999999995E-7</v>
          </cell>
        </row>
        <row r="2357">
          <cell r="F2357">
            <v>1.0000000000000001E-5</v>
          </cell>
        </row>
        <row r="2359">
          <cell r="F2359">
            <v>9.9999999999999995E-7</v>
          </cell>
        </row>
      </sheetData>
      <sheetData sheetId="7">
        <row r="2">
          <cell r="U2" t="str">
            <v>Save as PDF - Dashboard</v>
          </cell>
        </row>
      </sheetData>
      <sheetData sheetId="8"/>
      <sheetData sheetId="9"/>
      <sheetData sheetId="10"/>
      <sheetData sheetId="11"/>
      <sheetData sheetId="12"/>
      <sheetData sheetId="13">
        <row r="3">
          <cell r="E3" t="str">
            <v>Store Track Results</v>
          </cell>
        </row>
      </sheetData>
      <sheetData sheetId="14"/>
      <sheetData sheetId="15"/>
      <sheetData sheetId="16"/>
      <sheetData sheetId="17">
        <row r="106">
          <cell r="E106" t="str">
            <v>Reprofiled allowed revenues - real - WR</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B1">
            <v>196501</v>
          </cell>
          <cell r="J1">
            <v>36158</v>
          </cell>
        </row>
        <row r="2">
          <cell r="A2">
            <v>1966</v>
          </cell>
          <cell r="B2">
            <v>196502</v>
          </cell>
          <cell r="J2">
            <v>36159</v>
          </cell>
        </row>
        <row r="3">
          <cell r="A3">
            <v>1967</v>
          </cell>
          <cell r="B3">
            <v>196503</v>
          </cell>
          <cell r="J3">
            <v>36160</v>
          </cell>
        </row>
        <row r="4">
          <cell r="A4">
            <v>1968</v>
          </cell>
          <cell r="B4">
            <v>196504</v>
          </cell>
          <cell r="J4">
            <v>36161</v>
          </cell>
        </row>
        <row r="5">
          <cell r="A5">
            <v>1969</v>
          </cell>
          <cell r="B5">
            <v>196601</v>
          </cell>
          <cell r="J5">
            <v>36164</v>
          </cell>
        </row>
        <row r="6">
          <cell r="A6">
            <v>1970</v>
          </cell>
          <cell r="B6">
            <v>196602</v>
          </cell>
          <cell r="J6">
            <v>36165</v>
          </cell>
        </row>
        <row r="7">
          <cell r="A7">
            <v>1971</v>
          </cell>
          <cell r="B7">
            <v>196603</v>
          </cell>
          <cell r="J7">
            <v>36166</v>
          </cell>
        </row>
        <row r="8">
          <cell r="A8">
            <v>1972</v>
          </cell>
          <cell r="B8">
            <v>196604</v>
          </cell>
          <cell r="J8">
            <v>36167</v>
          </cell>
        </row>
        <row r="9">
          <cell r="A9">
            <v>1973</v>
          </cell>
          <cell r="B9">
            <v>196701</v>
          </cell>
          <cell r="J9">
            <v>36168</v>
          </cell>
        </row>
        <row r="10">
          <cell r="A10">
            <v>1974</v>
          </cell>
          <cell r="B10">
            <v>196702</v>
          </cell>
          <cell r="J10">
            <v>36171</v>
          </cell>
        </row>
        <row r="11">
          <cell r="A11">
            <v>1975</v>
          </cell>
          <cell r="B11">
            <v>196703</v>
          </cell>
          <cell r="J11">
            <v>36172</v>
          </cell>
        </row>
        <row r="12">
          <cell r="A12">
            <v>1976</v>
          </cell>
          <cell r="B12">
            <v>196704</v>
          </cell>
          <cell r="J12">
            <v>36173</v>
          </cell>
        </row>
        <row r="13">
          <cell r="A13">
            <v>1977</v>
          </cell>
          <cell r="B13">
            <v>196801</v>
          </cell>
          <cell r="J13">
            <v>36174</v>
          </cell>
        </row>
        <row r="14">
          <cell r="A14">
            <v>1978</v>
          </cell>
          <cell r="B14">
            <v>196802</v>
          </cell>
          <cell r="J14">
            <v>36175</v>
          </cell>
        </row>
        <row r="15">
          <cell r="A15">
            <v>1979</v>
          </cell>
          <cell r="B15">
            <v>196803</v>
          </cell>
          <cell r="J15">
            <v>36178</v>
          </cell>
        </row>
        <row r="16">
          <cell r="A16">
            <v>1980</v>
          </cell>
          <cell r="B16">
            <v>196804</v>
          </cell>
          <cell r="J16">
            <v>36179</v>
          </cell>
        </row>
        <row r="17">
          <cell r="A17">
            <v>1981</v>
          </cell>
          <cell r="B17">
            <v>196901</v>
          </cell>
          <cell r="J17">
            <v>36180</v>
          </cell>
        </row>
        <row r="18">
          <cell r="A18">
            <v>1982</v>
          </cell>
          <cell r="B18">
            <v>196902</v>
          </cell>
          <cell r="J18">
            <v>36181</v>
          </cell>
        </row>
        <row r="19">
          <cell r="A19">
            <v>1983</v>
          </cell>
          <cell r="B19">
            <v>196903</v>
          </cell>
          <cell r="J19">
            <v>36182</v>
          </cell>
        </row>
        <row r="20">
          <cell r="A20">
            <v>1984</v>
          </cell>
          <cell r="B20">
            <v>196904</v>
          </cell>
          <cell r="J20">
            <v>36185</v>
          </cell>
        </row>
        <row r="21">
          <cell r="A21">
            <v>1985</v>
          </cell>
          <cell r="B21">
            <v>197001</v>
          </cell>
          <cell r="J21">
            <v>36186</v>
          </cell>
        </row>
        <row r="22">
          <cell r="A22">
            <v>1986</v>
          </cell>
          <cell r="B22">
            <v>197002</v>
          </cell>
          <cell r="J22">
            <v>36187</v>
          </cell>
        </row>
        <row r="23">
          <cell r="A23">
            <v>1987</v>
          </cell>
          <cell r="B23">
            <v>197003</v>
          </cell>
          <cell r="J23">
            <v>36188</v>
          </cell>
        </row>
        <row r="24">
          <cell r="A24">
            <v>1988</v>
          </cell>
          <cell r="B24">
            <v>197004</v>
          </cell>
          <cell r="J24">
            <v>36189</v>
          </cell>
        </row>
        <row r="25">
          <cell r="A25">
            <v>1989</v>
          </cell>
          <cell r="B25">
            <v>197101</v>
          </cell>
          <cell r="F25">
            <v>39083</v>
          </cell>
          <cell r="J25">
            <v>36192</v>
          </cell>
        </row>
        <row r="26">
          <cell r="A26">
            <v>1990</v>
          </cell>
          <cell r="B26">
            <v>197102</v>
          </cell>
          <cell r="F26">
            <v>39114</v>
          </cell>
          <cell r="J26">
            <v>36193</v>
          </cell>
        </row>
        <row r="27">
          <cell r="A27">
            <v>1991</v>
          </cell>
          <cell r="B27">
            <v>197103</v>
          </cell>
          <cell r="F27">
            <v>39142</v>
          </cell>
          <cell r="J27">
            <v>36194</v>
          </cell>
        </row>
        <row r="28">
          <cell r="A28">
            <v>1992</v>
          </cell>
          <cell r="B28">
            <v>197104</v>
          </cell>
          <cell r="F28">
            <v>39173</v>
          </cell>
          <cell r="J28">
            <v>36195</v>
          </cell>
        </row>
        <row r="29">
          <cell r="A29">
            <v>1993</v>
          </cell>
          <cell r="B29">
            <v>197201</v>
          </cell>
          <cell r="F29">
            <v>39203</v>
          </cell>
          <cell r="J29">
            <v>36196</v>
          </cell>
        </row>
        <row r="30">
          <cell r="A30">
            <v>1994</v>
          </cell>
          <cell r="B30">
            <v>197202</v>
          </cell>
          <cell r="F30">
            <v>39234</v>
          </cell>
          <cell r="J30">
            <v>36199</v>
          </cell>
        </row>
        <row r="31">
          <cell r="A31">
            <v>1995</v>
          </cell>
          <cell r="B31">
            <v>197203</v>
          </cell>
          <cell r="F31">
            <v>39264</v>
          </cell>
          <cell r="J31">
            <v>36200</v>
          </cell>
        </row>
        <row r="32">
          <cell r="A32">
            <v>1996</v>
          </cell>
          <cell r="B32">
            <v>197204</v>
          </cell>
          <cell r="F32">
            <v>39295</v>
          </cell>
          <cell r="J32">
            <v>36201</v>
          </cell>
        </row>
        <row r="33">
          <cell r="A33">
            <v>1997</v>
          </cell>
          <cell r="B33">
            <v>197301</v>
          </cell>
          <cell r="F33">
            <v>39326</v>
          </cell>
          <cell r="J33">
            <v>36202</v>
          </cell>
        </row>
        <row r="34">
          <cell r="A34">
            <v>1998</v>
          </cell>
          <cell r="B34">
            <v>197302</v>
          </cell>
          <cell r="F34">
            <v>39356</v>
          </cell>
          <cell r="J34">
            <v>36203</v>
          </cell>
        </row>
        <row r="35">
          <cell r="A35">
            <v>1999</v>
          </cell>
          <cell r="B35">
            <v>197303</v>
          </cell>
          <cell r="F35">
            <v>39387</v>
          </cell>
          <cell r="J35">
            <v>36206</v>
          </cell>
        </row>
        <row r="36">
          <cell r="A36">
            <v>2000</v>
          </cell>
          <cell r="B36">
            <v>197304</v>
          </cell>
          <cell r="F36">
            <v>39417</v>
          </cell>
          <cell r="J36">
            <v>36207</v>
          </cell>
        </row>
        <row r="37">
          <cell r="A37">
            <v>2001</v>
          </cell>
          <cell r="B37">
            <v>197401</v>
          </cell>
          <cell r="F37">
            <v>39448</v>
          </cell>
          <cell r="J37">
            <v>36208</v>
          </cell>
        </row>
        <row r="38">
          <cell r="A38">
            <v>2002</v>
          </cell>
          <cell r="B38">
            <v>197402</v>
          </cell>
          <cell r="F38">
            <v>39479</v>
          </cell>
          <cell r="J38">
            <v>36209</v>
          </cell>
        </row>
        <row r="39">
          <cell r="A39">
            <v>2003</v>
          </cell>
          <cell r="B39">
            <v>197403</v>
          </cell>
          <cell r="F39">
            <v>39508</v>
          </cell>
          <cell r="J39">
            <v>36210</v>
          </cell>
        </row>
        <row r="40">
          <cell r="A40">
            <v>2004</v>
          </cell>
          <cell r="B40">
            <v>197404</v>
          </cell>
          <cell r="F40">
            <v>39539</v>
          </cell>
          <cell r="J40">
            <v>36213</v>
          </cell>
        </row>
        <row r="41">
          <cell r="A41">
            <v>2005</v>
          </cell>
          <cell r="B41">
            <v>197501</v>
          </cell>
          <cell r="F41">
            <v>39569</v>
          </cell>
          <cell r="J41">
            <v>36214</v>
          </cell>
        </row>
        <row r="42">
          <cell r="A42">
            <v>2006</v>
          </cell>
          <cell r="B42">
            <v>197502</v>
          </cell>
          <cell r="F42">
            <v>39600</v>
          </cell>
          <cell r="J42">
            <v>36215</v>
          </cell>
        </row>
        <row r="43">
          <cell r="A43">
            <v>2007</v>
          </cell>
          <cell r="B43">
            <v>197503</v>
          </cell>
          <cell r="F43">
            <v>39630</v>
          </cell>
          <cell r="J43">
            <v>36216</v>
          </cell>
        </row>
        <row r="44">
          <cell r="A44">
            <v>2008</v>
          </cell>
          <cell r="B44">
            <v>197504</v>
          </cell>
          <cell r="F44">
            <v>39661</v>
          </cell>
          <cell r="J44">
            <v>36217</v>
          </cell>
        </row>
        <row r="45">
          <cell r="A45">
            <v>2009</v>
          </cell>
          <cell r="B45">
            <v>197601</v>
          </cell>
          <cell r="F45">
            <v>39692</v>
          </cell>
          <cell r="J45">
            <v>36220</v>
          </cell>
        </row>
        <row r="46">
          <cell r="A46">
            <v>2010</v>
          </cell>
          <cell r="B46">
            <v>197602</v>
          </cell>
          <cell r="F46">
            <v>39722</v>
          </cell>
          <cell r="J46">
            <v>36221</v>
          </cell>
        </row>
        <row r="47">
          <cell r="A47">
            <v>2011</v>
          </cell>
          <cell r="B47">
            <v>197603</v>
          </cell>
          <cell r="F47">
            <v>39753</v>
          </cell>
          <cell r="J47">
            <v>36222</v>
          </cell>
        </row>
        <row r="48">
          <cell r="A48">
            <v>2012</v>
          </cell>
          <cell r="B48">
            <v>197604</v>
          </cell>
          <cell r="F48">
            <v>39783</v>
          </cell>
          <cell r="J48">
            <v>36223</v>
          </cell>
        </row>
        <row r="49">
          <cell r="A49">
            <v>2013</v>
          </cell>
          <cell r="B49">
            <v>197701</v>
          </cell>
          <cell r="F49">
            <v>39814</v>
          </cell>
          <cell r="J49">
            <v>36224</v>
          </cell>
        </row>
        <row r="50">
          <cell r="A50">
            <v>2014</v>
          </cell>
          <cell r="B50">
            <v>197702</v>
          </cell>
          <cell r="F50">
            <v>39845</v>
          </cell>
          <cell r="J50">
            <v>36227</v>
          </cell>
        </row>
        <row r="51">
          <cell r="A51">
            <v>2015</v>
          </cell>
          <cell r="B51">
            <v>197703</v>
          </cell>
          <cell r="F51">
            <v>39873</v>
          </cell>
          <cell r="J51">
            <v>36228</v>
          </cell>
        </row>
        <row r="52">
          <cell r="A52">
            <v>2016</v>
          </cell>
          <cell r="B52">
            <v>197704</v>
          </cell>
          <cell r="F52">
            <v>39904</v>
          </cell>
          <cell r="J52">
            <v>36229</v>
          </cell>
        </row>
        <row r="53">
          <cell r="A53">
            <v>2017</v>
          </cell>
          <cell r="B53">
            <v>197801</v>
          </cell>
          <cell r="F53">
            <v>39934</v>
          </cell>
          <cell r="J53">
            <v>36230</v>
          </cell>
        </row>
        <row r="54">
          <cell r="A54">
            <v>2018</v>
          </cell>
          <cell r="B54">
            <v>197802</v>
          </cell>
          <cell r="F54">
            <v>39965</v>
          </cell>
          <cell r="J54">
            <v>36231</v>
          </cell>
        </row>
        <row r="55">
          <cell r="A55">
            <v>2019</v>
          </cell>
          <cell r="B55">
            <v>197803</v>
          </cell>
          <cell r="F55">
            <v>39995</v>
          </cell>
          <cell r="J55">
            <v>36234</v>
          </cell>
        </row>
        <row r="56">
          <cell r="A56">
            <v>2020</v>
          </cell>
          <cell r="B56">
            <v>197804</v>
          </cell>
          <cell r="F56">
            <v>40026</v>
          </cell>
          <cell r="J56">
            <v>36235</v>
          </cell>
        </row>
        <row r="57">
          <cell r="A57">
            <v>2021</v>
          </cell>
          <cell r="B57">
            <v>197901</v>
          </cell>
          <cell r="F57">
            <v>40057</v>
          </cell>
          <cell r="J57">
            <v>36236</v>
          </cell>
        </row>
        <row r="58">
          <cell r="A58">
            <v>2022</v>
          </cell>
          <cell r="B58">
            <v>197902</v>
          </cell>
          <cell r="F58">
            <v>40087</v>
          </cell>
          <cell r="J58">
            <v>36237</v>
          </cell>
        </row>
        <row r="59">
          <cell r="A59">
            <v>2023</v>
          </cell>
          <cell r="B59">
            <v>197903</v>
          </cell>
          <cell r="F59">
            <v>40118</v>
          </cell>
          <cell r="J59">
            <v>36238</v>
          </cell>
        </row>
        <row r="60">
          <cell r="A60">
            <v>2024</v>
          </cell>
          <cell r="B60">
            <v>197904</v>
          </cell>
          <cell r="F60">
            <v>40148</v>
          </cell>
          <cell r="J60">
            <v>36241</v>
          </cell>
        </row>
        <row r="61">
          <cell r="A61">
            <v>2025</v>
          </cell>
          <cell r="B61">
            <v>198001</v>
          </cell>
          <cell r="F61">
            <v>40179</v>
          </cell>
          <cell r="J61">
            <v>36242</v>
          </cell>
        </row>
        <row r="62">
          <cell r="A62">
            <v>2026</v>
          </cell>
          <cell r="B62">
            <v>198002</v>
          </cell>
          <cell r="F62">
            <v>40210</v>
          </cell>
          <cell r="J62">
            <v>36243</v>
          </cell>
        </row>
        <row r="63">
          <cell r="A63">
            <v>2027</v>
          </cell>
          <cell r="B63">
            <v>198003</v>
          </cell>
          <cell r="F63">
            <v>40238</v>
          </cell>
          <cell r="J63">
            <v>36244</v>
          </cell>
        </row>
        <row r="64">
          <cell r="A64">
            <v>2028</v>
          </cell>
          <cell r="B64">
            <v>198004</v>
          </cell>
          <cell r="F64">
            <v>40269</v>
          </cell>
          <cell r="J64">
            <v>36245</v>
          </cell>
        </row>
        <row r="65">
          <cell r="A65">
            <v>2029</v>
          </cell>
          <cell r="B65">
            <v>198101</v>
          </cell>
          <cell r="F65">
            <v>40299</v>
          </cell>
          <cell r="J65">
            <v>36248</v>
          </cell>
        </row>
        <row r="66">
          <cell r="A66">
            <v>2030</v>
          </cell>
          <cell r="B66">
            <v>198102</v>
          </cell>
          <cell r="F66">
            <v>40330</v>
          </cell>
          <cell r="J66">
            <v>36249</v>
          </cell>
        </row>
        <row r="67">
          <cell r="A67">
            <v>2031</v>
          </cell>
          <cell r="B67">
            <v>198103</v>
          </cell>
          <cell r="F67">
            <v>40360</v>
          </cell>
          <cell r="J67">
            <v>36250</v>
          </cell>
        </row>
        <row r="68">
          <cell r="A68">
            <v>2032</v>
          </cell>
          <cell r="B68">
            <v>198104</v>
          </cell>
          <cell r="F68">
            <v>40391</v>
          </cell>
          <cell r="J68">
            <v>36251</v>
          </cell>
        </row>
        <row r="69">
          <cell r="A69">
            <v>2033</v>
          </cell>
          <cell r="B69">
            <v>198201</v>
          </cell>
          <cell r="F69">
            <v>40422</v>
          </cell>
          <cell r="J69">
            <v>36252</v>
          </cell>
        </row>
        <row r="70">
          <cell r="A70">
            <v>2034</v>
          </cell>
          <cell r="B70">
            <v>198202</v>
          </cell>
          <cell r="F70">
            <v>40452</v>
          </cell>
          <cell r="J70">
            <v>36255</v>
          </cell>
        </row>
        <row r="71">
          <cell r="A71">
            <v>2035</v>
          </cell>
          <cell r="B71">
            <v>198203</v>
          </cell>
          <cell r="F71">
            <v>40483</v>
          </cell>
          <cell r="J71">
            <v>36256</v>
          </cell>
        </row>
        <row r="72">
          <cell r="A72">
            <v>2036</v>
          </cell>
          <cell r="B72">
            <v>198204</v>
          </cell>
          <cell r="F72">
            <v>40513</v>
          </cell>
          <cell r="J72">
            <v>36257</v>
          </cell>
        </row>
        <row r="73">
          <cell r="A73">
            <v>2037</v>
          </cell>
          <cell r="B73">
            <v>198301</v>
          </cell>
          <cell r="F73">
            <v>40544</v>
          </cell>
          <cell r="J73">
            <v>36258</v>
          </cell>
        </row>
        <row r="74">
          <cell r="A74">
            <v>2038</v>
          </cell>
          <cell r="B74">
            <v>198302</v>
          </cell>
          <cell r="F74">
            <v>40575</v>
          </cell>
          <cell r="J74">
            <v>36259</v>
          </cell>
        </row>
        <row r="75">
          <cell r="A75">
            <v>2039</v>
          </cell>
          <cell r="B75">
            <v>198303</v>
          </cell>
          <cell r="F75">
            <v>40603</v>
          </cell>
          <cell r="J75">
            <v>36262</v>
          </cell>
        </row>
        <row r="76">
          <cell r="A76">
            <v>2040</v>
          </cell>
          <cell r="B76">
            <v>198304</v>
          </cell>
          <cell r="F76">
            <v>40634</v>
          </cell>
          <cell r="J76">
            <v>36263</v>
          </cell>
        </row>
        <row r="77">
          <cell r="B77">
            <v>198401</v>
          </cell>
          <cell r="F77">
            <v>40664</v>
          </cell>
          <cell r="J77">
            <v>36264</v>
          </cell>
        </row>
        <row r="78">
          <cell r="B78">
            <v>198402</v>
          </cell>
          <cell r="F78">
            <v>40695</v>
          </cell>
          <cell r="J78">
            <v>36265</v>
          </cell>
        </row>
        <row r="79">
          <cell r="B79">
            <v>198403</v>
          </cell>
          <cell r="F79">
            <v>40725</v>
          </cell>
          <cell r="J79">
            <v>36266</v>
          </cell>
        </row>
        <row r="80">
          <cell r="B80">
            <v>198404</v>
          </cell>
          <cell r="F80">
            <v>40756</v>
          </cell>
          <cell r="J80">
            <v>36269</v>
          </cell>
        </row>
        <row r="81">
          <cell r="B81">
            <v>198501</v>
          </cell>
          <cell r="F81">
            <v>40787</v>
          </cell>
          <cell r="J81">
            <v>36270</v>
          </cell>
        </row>
        <row r="82">
          <cell r="B82">
            <v>198502</v>
          </cell>
          <cell r="F82">
            <v>40817</v>
          </cell>
          <cell r="J82">
            <v>36271</v>
          </cell>
        </row>
        <row r="83">
          <cell r="B83">
            <v>198503</v>
          </cell>
          <cell r="F83">
            <v>40848</v>
          </cell>
          <cell r="J83">
            <v>36272</v>
          </cell>
        </row>
        <row r="84">
          <cell r="B84">
            <v>198504</v>
          </cell>
          <cell r="F84">
            <v>40878</v>
          </cell>
          <cell r="J84">
            <v>36273</v>
          </cell>
        </row>
        <row r="85">
          <cell r="B85">
            <v>198601</v>
          </cell>
          <cell r="F85">
            <v>40909</v>
          </cell>
          <cell r="J85">
            <v>36276</v>
          </cell>
        </row>
        <row r="86">
          <cell r="B86">
            <v>198602</v>
          </cell>
          <cell r="F86">
            <v>40940</v>
          </cell>
          <cell r="J86">
            <v>36277</v>
          </cell>
        </row>
        <row r="87">
          <cell r="B87">
            <v>198603</v>
          </cell>
          <cell r="F87">
            <v>40969</v>
          </cell>
          <cell r="J87">
            <v>36278</v>
          </cell>
        </row>
        <row r="88">
          <cell r="B88">
            <v>198604</v>
          </cell>
          <cell r="F88">
            <v>41000</v>
          </cell>
          <cell r="J88">
            <v>36279</v>
          </cell>
        </row>
        <row r="89">
          <cell r="B89">
            <v>198701</v>
          </cell>
          <cell r="F89">
            <v>41030</v>
          </cell>
          <cell r="J89">
            <v>36280</v>
          </cell>
        </row>
        <row r="90">
          <cell r="B90">
            <v>198702</v>
          </cell>
          <cell r="F90">
            <v>41061</v>
          </cell>
          <cell r="J90">
            <v>36283</v>
          </cell>
        </row>
        <row r="91">
          <cell r="B91">
            <v>198703</v>
          </cell>
          <cell r="F91">
            <v>41091</v>
          </cell>
          <cell r="J91">
            <v>36284</v>
          </cell>
        </row>
        <row r="92">
          <cell r="B92">
            <v>198704</v>
          </cell>
          <cell r="F92">
            <v>41122</v>
          </cell>
          <cell r="J92">
            <v>36285</v>
          </cell>
        </row>
        <row r="93">
          <cell r="B93">
            <v>198801</v>
          </cell>
          <cell r="F93">
            <v>41153</v>
          </cell>
          <cell r="J93">
            <v>36286</v>
          </cell>
        </row>
        <row r="94">
          <cell r="B94">
            <v>198802</v>
          </cell>
          <cell r="F94">
            <v>41183</v>
          </cell>
          <cell r="J94">
            <v>36287</v>
          </cell>
        </row>
        <row r="95">
          <cell r="B95">
            <v>198803</v>
          </cell>
          <cell r="F95">
            <v>41214</v>
          </cell>
          <cell r="J95">
            <v>36290</v>
          </cell>
        </row>
        <row r="96">
          <cell r="B96">
            <v>198804</v>
          </cell>
          <cell r="F96">
            <v>41244</v>
          </cell>
          <cell r="J96">
            <v>36291</v>
          </cell>
        </row>
        <row r="97">
          <cell r="B97">
            <v>198901</v>
          </cell>
          <cell r="F97">
            <v>41275</v>
          </cell>
          <cell r="J97">
            <v>36292</v>
          </cell>
        </row>
        <row r="98">
          <cell r="B98">
            <v>198902</v>
          </cell>
          <cell r="F98">
            <v>41306</v>
          </cell>
          <cell r="J98">
            <v>36293</v>
          </cell>
        </row>
        <row r="99">
          <cell r="B99">
            <v>198903</v>
          </cell>
          <cell r="F99">
            <v>41334</v>
          </cell>
          <cell r="J99">
            <v>36294</v>
          </cell>
        </row>
        <row r="100">
          <cell r="B100">
            <v>198904</v>
          </cell>
          <cell r="F100">
            <v>41365</v>
          </cell>
          <cell r="J100">
            <v>36297</v>
          </cell>
        </row>
        <row r="101">
          <cell r="B101">
            <v>199001</v>
          </cell>
          <cell r="F101">
            <v>41395</v>
          </cell>
          <cell r="J101">
            <v>36298</v>
          </cell>
        </row>
        <row r="102">
          <cell r="B102">
            <v>199002</v>
          </cell>
          <cell r="F102">
            <v>41426</v>
          </cell>
          <cell r="J102">
            <v>36299</v>
          </cell>
        </row>
        <row r="103">
          <cell r="B103">
            <v>199003</v>
          </cell>
          <cell r="F103">
            <v>41456</v>
          </cell>
          <cell r="J103">
            <v>36300</v>
          </cell>
        </row>
        <row r="104">
          <cell r="B104">
            <v>199004</v>
          </cell>
          <cell r="F104">
            <v>41487</v>
          </cell>
          <cell r="J104">
            <v>36301</v>
          </cell>
        </row>
        <row r="105">
          <cell r="B105">
            <v>199101</v>
          </cell>
          <cell r="F105">
            <v>41518</v>
          </cell>
          <cell r="J105">
            <v>36304</v>
          </cell>
        </row>
        <row r="106">
          <cell r="B106">
            <v>199102</v>
          </cell>
          <cell r="F106">
            <v>41548</v>
          </cell>
          <cell r="J106">
            <v>36305</v>
          </cell>
        </row>
        <row r="107">
          <cell r="B107">
            <v>199103</v>
          </cell>
          <cell r="F107">
            <v>41579</v>
          </cell>
          <cell r="J107">
            <v>36306</v>
          </cell>
        </row>
        <row r="108">
          <cell r="B108">
            <v>199104</v>
          </cell>
          <cell r="F108">
            <v>41609</v>
          </cell>
          <cell r="J108">
            <v>36307</v>
          </cell>
        </row>
        <row r="109">
          <cell r="B109">
            <v>199201</v>
          </cell>
          <cell r="F109">
            <v>41640</v>
          </cell>
          <cell r="J109">
            <v>36308</v>
          </cell>
        </row>
        <row r="110">
          <cell r="B110">
            <v>199202</v>
          </cell>
          <cell r="F110">
            <v>41671</v>
          </cell>
          <cell r="J110">
            <v>36311</v>
          </cell>
        </row>
        <row r="111">
          <cell r="B111">
            <v>199203</v>
          </cell>
          <cell r="F111">
            <v>41699</v>
          </cell>
          <cell r="J111">
            <v>36312</v>
          </cell>
        </row>
        <row r="112">
          <cell r="B112">
            <v>199204</v>
          </cell>
          <cell r="F112">
            <v>41730</v>
          </cell>
          <cell r="J112">
            <v>36313</v>
          </cell>
        </row>
        <row r="113">
          <cell r="B113">
            <v>199301</v>
          </cell>
          <cell r="F113">
            <v>41760</v>
          </cell>
          <cell r="J113">
            <v>36314</v>
          </cell>
        </row>
        <row r="114">
          <cell r="B114">
            <v>199302</v>
          </cell>
          <cell r="F114">
            <v>41791</v>
          </cell>
          <cell r="J114">
            <v>36315</v>
          </cell>
        </row>
        <row r="115">
          <cell r="B115">
            <v>199303</v>
          </cell>
          <cell r="F115">
            <v>41821</v>
          </cell>
          <cell r="J115">
            <v>36318</v>
          </cell>
        </row>
        <row r="116">
          <cell r="B116">
            <v>199304</v>
          </cell>
          <cell r="F116">
            <v>41852</v>
          </cell>
          <cell r="J116">
            <v>36319</v>
          </cell>
        </row>
        <row r="117">
          <cell r="B117">
            <v>199401</v>
          </cell>
          <cell r="F117">
            <v>41883</v>
          </cell>
          <cell r="J117">
            <v>36320</v>
          </cell>
        </row>
        <row r="118">
          <cell r="B118">
            <v>199402</v>
          </cell>
          <cell r="F118">
            <v>41913</v>
          </cell>
          <cell r="J118">
            <v>36321</v>
          </cell>
        </row>
        <row r="119">
          <cell r="B119">
            <v>199403</v>
          </cell>
          <cell r="F119">
            <v>41944</v>
          </cell>
          <cell r="J119">
            <v>36322</v>
          </cell>
        </row>
        <row r="120">
          <cell r="B120">
            <v>199404</v>
          </cell>
          <cell r="F120">
            <v>41974</v>
          </cell>
          <cell r="J120">
            <v>36325</v>
          </cell>
        </row>
        <row r="121">
          <cell r="B121">
            <v>199501</v>
          </cell>
          <cell r="F121">
            <v>42005</v>
          </cell>
          <cell r="J121">
            <v>36326</v>
          </cell>
        </row>
        <row r="122">
          <cell r="B122">
            <v>199502</v>
          </cell>
          <cell r="F122">
            <v>42036</v>
          </cell>
          <cell r="J122">
            <v>36327</v>
          </cell>
        </row>
        <row r="123">
          <cell r="B123">
            <v>199503</v>
          </cell>
          <cell r="F123">
            <v>42064</v>
          </cell>
          <cell r="J123">
            <v>36328</v>
          </cell>
        </row>
        <row r="124">
          <cell r="B124">
            <v>199504</v>
          </cell>
          <cell r="F124">
            <v>42095</v>
          </cell>
          <cell r="J124">
            <v>36329</v>
          </cell>
        </row>
        <row r="125">
          <cell r="B125">
            <v>199601</v>
          </cell>
          <cell r="F125">
            <v>42125</v>
          </cell>
          <cell r="J125">
            <v>36332</v>
          </cell>
        </row>
        <row r="126">
          <cell r="B126">
            <v>199602</v>
          </cell>
          <cell r="F126">
            <v>42156</v>
          </cell>
          <cell r="J126">
            <v>36333</v>
          </cell>
        </row>
        <row r="127">
          <cell r="B127">
            <v>199603</v>
          </cell>
          <cell r="F127">
            <v>42186</v>
          </cell>
          <cell r="J127">
            <v>36334</v>
          </cell>
        </row>
        <row r="128">
          <cell r="B128">
            <v>199604</v>
          </cell>
          <cell r="F128">
            <v>42217</v>
          </cell>
          <cell r="J128">
            <v>36335</v>
          </cell>
        </row>
        <row r="129">
          <cell r="B129">
            <v>199701</v>
          </cell>
          <cell r="F129">
            <v>42248</v>
          </cell>
          <cell r="J129">
            <v>36336</v>
          </cell>
        </row>
        <row r="130">
          <cell r="B130">
            <v>199702</v>
          </cell>
          <cell r="F130">
            <v>42278</v>
          </cell>
          <cell r="J130">
            <v>36339</v>
          </cell>
        </row>
        <row r="131">
          <cell r="B131">
            <v>199703</v>
          </cell>
          <cell r="F131">
            <v>42309</v>
          </cell>
          <cell r="J131">
            <v>36340</v>
          </cell>
        </row>
        <row r="132">
          <cell r="B132">
            <v>199704</v>
          </cell>
          <cell r="F132">
            <v>42339</v>
          </cell>
          <cell r="J132">
            <v>36341</v>
          </cell>
        </row>
        <row r="133">
          <cell r="B133">
            <v>199801</v>
          </cell>
          <cell r="F133">
            <v>42370</v>
          </cell>
          <cell r="J133">
            <v>36342</v>
          </cell>
        </row>
        <row r="134">
          <cell r="B134">
            <v>199802</v>
          </cell>
          <cell r="F134">
            <v>42401</v>
          </cell>
          <cell r="J134">
            <v>36343</v>
          </cell>
        </row>
        <row r="135">
          <cell r="B135">
            <v>199803</v>
          </cell>
          <cell r="F135">
            <v>42430</v>
          </cell>
          <cell r="J135">
            <v>36346</v>
          </cell>
        </row>
        <row r="136">
          <cell r="B136">
            <v>199804</v>
          </cell>
          <cell r="F136">
            <v>42461</v>
          </cell>
          <cell r="J136">
            <v>36347</v>
          </cell>
        </row>
        <row r="137">
          <cell r="B137">
            <v>199901</v>
          </cell>
          <cell r="F137">
            <v>42491</v>
          </cell>
          <cell r="J137">
            <v>36348</v>
          </cell>
        </row>
        <row r="138">
          <cell r="B138">
            <v>199902</v>
          </cell>
          <cell r="F138">
            <v>42522</v>
          </cell>
          <cell r="J138">
            <v>36349</v>
          </cell>
        </row>
        <row r="139">
          <cell r="B139">
            <v>199903</v>
          </cell>
          <cell r="F139">
            <v>42552</v>
          </cell>
          <cell r="J139">
            <v>36350</v>
          </cell>
        </row>
        <row r="140">
          <cell r="B140">
            <v>199904</v>
          </cell>
          <cell r="F140">
            <v>42583</v>
          </cell>
          <cell r="J140">
            <v>36353</v>
          </cell>
        </row>
        <row r="141">
          <cell r="B141">
            <v>200001</v>
          </cell>
          <cell r="F141">
            <v>42614</v>
          </cell>
          <cell r="J141">
            <v>36354</v>
          </cell>
        </row>
        <row r="142">
          <cell r="B142">
            <v>200002</v>
          </cell>
          <cell r="F142">
            <v>42644</v>
          </cell>
          <cell r="J142">
            <v>36355</v>
          </cell>
        </row>
        <row r="143">
          <cell r="B143">
            <v>200003</v>
          </cell>
          <cell r="F143">
            <v>42675</v>
          </cell>
          <cell r="J143">
            <v>36356</v>
          </cell>
        </row>
        <row r="144">
          <cell r="B144">
            <v>200004</v>
          </cell>
          <cell r="F144">
            <v>42705</v>
          </cell>
          <cell r="J144">
            <v>36357</v>
          </cell>
        </row>
        <row r="145">
          <cell r="B145">
            <v>200101</v>
          </cell>
          <cell r="F145">
            <v>42736</v>
          </cell>
          <cell r="J145">
            <v>36360</v>
          </cell>
        </row>
        <row r="146">
          <cell r="B146">
            <v>200102</v>
          </cell>
          <cell r="F146">
            <v>42767</v>
          </cell>
          <cell r="J146">
            <v>36361</v>
          </cell>
        </row>
        <row r="147">
          <cell r="B147">
            <v>200103</v>
          </cell>
          <cell r="F147">
            <v>42795</v>
          </cell>
          <cell r="J147">
            <v>36362</v>
          </cell>
        </row>
        <row r="148">
          <cell r="B148">
            <v>200104</v>
          </cell>
          <cell r="F148">
            <v>42826</v>
          </cell>
          <cell r="J148">
            <v>36363</v>
          </cell>
        </row>
        <row r="149">
          <cell r="B149">
            <v>200201</v>
          </cell>
          <cell r="F149">
            <v>42856</v>
          </cell>
          <cell r="J149">
            <v>36364</v>
          </cell>
        </row>
        <row r="150">
          <cell r="B150">
            <v>200202</v>
          </cell>
          <cell r="F150">
            <v>42887</v>
          </cell>
          <cell r="J150">
            <v>36367</v>
          </cell>
        </row>
        <row r="151">
          <cell r="B151">
            <v>200203</v>
          </cell>
          <cell r="F151">
            <v>42917</v>
          </cell>
          <cell r="J151">
            <v>36368</v>
          </cell>
        </row>
        <row r="152">
          <cell r="B152">
            <v>200204</v>
          </cell>
          <cell r="F152">
            <v>42948</v>
          </cell>
          <cell r="J152">
            <v>36369</v>
          </cell>
        </row>
        <row r="153">
          <cell r="B153">
            <v>200301</v>
          </cell>
          <cell r="F153">
            <v>42979</v>
          </cell>
          <cell r="J153">
            <v>36370</v>
          </cell>
        </row>
        <row r="154">
          <cell r="B154">
            <v>200302</v>
          </cell>
          <cell r="F154">
            <v>43009</v>
          </cell>
          <cell r="J154">
            <v>36371</v>
          </cell>
        </row>
        <row r="155">
          <cell r="B155">
            <v>200303</v>
          </cell>
          <cell r="F155">
            <v>43040</v>
          </cell>
          <cell r="J155">
            <v>36374</v>
          </cell>
        </row>
        <row r="156">
          <cell r="B156">
            <v>200304</v>
          </cell>
          <cell r="F156">
            <v>43070</v>
          </cell>
          <cell r="J156">
            <v>36375</v>
          </cell>
        </row>
        <row r="157">
          <cell r="B157">
            <v>200401</v>
          </cell>
          <cell r="F157">
            <v>43101</v>
          </cell>
          <cell r="J157">
            <v>36376</v>
          </cell>
        </row>
        <row r="158">
          <cell r="B158">
            <v>200402</v>
          </cell>
          <cell r="F158">
            <v>43132</v>
          </cell>
          <cell r="J158">
            <v>36377</v>
          </cell>
        </row>
        <row r="159">
          <cell r="B159">
            <v>200403</v>
          </cell>
          <cell r="F159">
            <v>43160</v>
          </cell>
          <cell r="J159">
            <v>36378</v>
          </cell>
        </row>
        <row r="160">
          <cell r="B160">
            <v>200404</v>
          </cell>
          <cell r="F160">
            <v>43191</v>
          </cell>
          <cell r="J160">
            <v>36381</v>
          </cell>
        </row>
        <row r="161">
          <cell r="B161">
            <v>200501</v>
          </cell>
          <cell r="F161">
            <v>43221</v>
          </cell>
          <cell r="J161">
            <v>36382</v>
          </cell>
        </row>
        <row r="162">
          <cell r="B162">
            <v>200502</v>
          </cell>
          <cell r="F162">
            <v>43252</v>
          </cell>
          <cell r="J162">
            <v>36383</v>
          </cell>
        </row>
        <row r="163">
          <cell r="B163">
            <v>200503</v>
          </cell>
          <cell r="F163">
            <v>43282</v>
          </cell>
          <cell r="J163">
            <v>36384</v>
          </cell>
        </row>
        <row r="164">
          <cell r="B164">
            <v>200504</v>
          </cell>
          <cell r="F164">
            <v>43313</v>
          </cell>
          <cell r="J164">
            <v>36385</v>
          </cell>
        </row>
        <row r="165">
          <cell r="B165">
            <v>200601</v>
          </cell>
          <cell r="F165">
            <v>43344</v>
          </cell>
          <cell r="J165">
            <v>36388</v>
          </cell>
        </row>
        <row r="166">
          <cell r="B166">
            <v>200602</v>
          </cell>
          <cell r="F166">
            <v>43374</v>
          </cell>
          <cell r="J166">
            <v>36389</v>
          </cell>
        </row>
        <row r="167">
          <cell r="B167">
            <v>200603</v>
          </cell>
          <cell r="F167">
            <v>43405</v>
          </cell>
          <cell r="J167">
            <v>36390</v>
          </cell>
        </row>
        <row r="168">
          <cell r="B168">
            <v>200604</v>
          </cell>
          <cell r="F168">
            <v>43435</v>
          </cell>
          <cell r="J168">
            <v>36391</v>
          </cell>
        </row>
        <row r="169">
          <cell r="B169">
            <v>200701</v>
          </cell>
          <cell r="F169">
            <v>43466</v>
          </cell>
          <cell r="J169">
            <v>36392</v>
          </cell>
        </row>
        <row r="170">
          <cell r="B170">
            <v>200702</v>
          </cell>
          <cell r="F170">
            <v>43497</v>
          </cell>
          <cell r="J170">
            <v>36395</v>
          </cell>
        </row>
        <row r="171">
          <cell r="B171">
            <v>200703</v>
          </cell>
          <cell r="F171">
            <v>43525</v>
          </cell>
          <cell r="J171">
            <v>36396</v>
          </cell>
        </row>
        <row r="172">
          <cell r="B172">
            <v>200704</v>
          </cell>
          <cell r="F172">
            <v>43556</v>
          </cell>
          <cell r="J172">
            <v>36397</v>
          </cell>
        </row>
        <row r="173">
          <cell r="B173">
            <v>200801</v>
          </cell>
          <cell r="F173">
            <v>43586</v>
          </cell>
          <cell r="J173">
            <v>36398</v>
          </cell>
        </row>
        <row r="174">
          <cell r="B174">
            <v>200802</v>
          </cell>
          <cell r="F174">
            <v>43617</v>
          </cell>
          <cell r="J174">
            <v>36399</v>
          </cell>
        </row>
        <row r="175">
          <cell r="B175">
            <v>200803</v>
          </cell>
          <cell r="F175">
            <v>43647</v>
          </cell>
          <cell r="J175">
            <v>36402</v>
          </cell>
        </row>
        <row r="176">
          <cell r="B176">
            <v>200804</v>
          </cell>
          <cell r="F176">
            <v>43678</v>
          </cell>
          <cell r="J176">
            <v>36403</v>
          </cell>
        </row>
        <row r="177">
          <cell r="B177">
            <v>200901</v>
          </cell>
          <cell r="F177">
            <v>43709</v>
          </cell>
          <cell r="J177">
            <v>36404</v>
          </cell>
        </row>
        <row r="178">
          <cell r="B178">
            <v>200902</v>
          </cell>
          <cell r="F178">
            <v>43739</v>
          </cell>
          <cell r="J178">
            <v>36405</v>
          </cell>
        </row>
        <row r="179">
          <cell r="B179">
            <v>200903</v>
          </cell>
          <cell r="F179">
            <v>43770</v>
          </cell>
          <cell r="J179">
            <v>36406</v>
          </cell>
        </row>
        <row r="180">
          <cell r="B180">
            <v>200904</v>
          </cell>
          <cell r="F180">
            <v>43800</v>
          </cell>
          <cell r="J180">
            <v>36409</v>
          </cell>
        </row>
        <row r="181">
          <cell r="B181">
            <v>201001</v>
          </cell>
          <cell r="F181">
            <v>43831</v>
          </cell>
          <cell r="J181">
            <v>36410</v>
          </cell>
        </row>
        <row r="182">
          <cell r="B182">
            <v>201002</v>
          </cell>
          <cell r="F182">
            <v>43862</v>
          </cell>
          <cell r="J182">
            <v>36411</v>
          </cell>
        </row>
        <row r="183">
          <cell r="B183">
            <v>201003</v>
          </cell>
          <cell r="F183">
            <v>43891</v>
          </cell>
          <cell r="J183">
            <v>36412</v>
          </cell>
        </row>
        <row r="184">
          <cell r="B184">
            <v>201004</v>
          </cell>
          <cell r="F184">
            <v>43922</v>
          </cell>
          <cell r="J184">
            <v>36413</v>
          </cell>
        </row>
        <row r="185">
          <cell r="B185">
            <v>201101</v>
          </cell>
          <cell r="J185">
            <v>36416</v>
          </cell>
        </row>
        <row r="186">
          <cell r="B186">
            <v>201102</v>
          </cell>
          <cell r="J186">
            <v>36417</v>
          </cell>
        </row>
        <row r="187">
          <cell r="B187">
            <v>201103</v>
          </cell>
          <cell r="J187">
            <v>36418</v>
          </cell>
        </row>
        <row r="188">
          <cell r="B188">
            <v>201104</v>
          </cell>
          <cell r="J188">
            <v>36419</v>
          </cell>
        </row>
        <row r="189">
          <cell r="B189">
            <v>201201</v>
          </cell>
          <cell r="J189">
            <v>36420</v>
          </cell>
        </row>
        <row r="190">
          <cell r="B190">
            <v>201202</v>
          </cell>
          <cell r="J190">
            <v>36423</v>
          </cell>
        </row>
        <row r="191">
          <cell r="B191">
            <v>201203</v>
          </cell>
          <cell r="J191">
            <v>36424</v>
          </cell>
        </row>
        <row r="192">
          <cell r="B192">
            <v>201204</v>
          </cell>
          <cell r="J192">
            <v>36425</v>
          </cell>
        </row>
        <row r="193">
          <cell r="B193">
            <v>201301</v>
          </cell>
          <cell r="J193">
            <v>36426</v>
          </cell>
        </row>
        <row r="194">
          <cell r="B194">
            <v>201302</v>
          </cell>
          <cell r="J194">
            <v>36427</v>
          </cell>
        </row>
        <row r="195">
          <cell r="B195">
            <v>201303</v>
          </cell>
          <cell r="J195">
            <v>36430</v>
          </cell>
        </row>
        <row r="196">
          <cell r="B196">
            <v>201304</v>
          </cell>
          <cell r="J196">
            <v>36431</v>
          </cell>
        </row>
        <row r="197">
          <cell r="B197">
            <v>201401</v>
          </cell>
          <cell r="J197">
            <v>36432</v>
          </cell>
        </row>
        <row r="198">
          <cell r="B198">
            <v>201402</v>
          </cell>
          <cell r="J198">
            <v>36433</v>
          </cell>
        </row>
        <row r="199">
          <cell r="B199">
            <v>201403</v>
          </cell>
          <cell r="J199">
            <v>36434</v>
          </cell>
        </row>
        <row r="200">
          <cell r="B200">
            <v>201404</v>
          </cell>
          <cell r="J200">
            <v>36437</v>
          </cell>
        </row>
        <row r="201">
          <cell r="B201">
            <v>201501</v>
          </cell>
          <cell r="J201">
            <v>36438</v>
          </cell>
        </row>
        <row r="202">
          <cell r="B202">
            <v>201502</v>
          </cell>
          <cell r="J202">
            <v>36439</v>
          </cell>
        </row>
        <row r="203">
          <cell r="B203">
            <v>201503</v>
          </cell>
          <cell r="J203">
            <v>36440</v>
          </cell>
        </row>
        <row r="204">
          <cell r="B204">
            <v>201504</v>
          </cell>
          <cell r="J204">
            <v>36441</v>
          </cell>
        </row>
        <row r="205">
          <cell r="B205">
            <v>201601</v>
          </cell>
          <cell r="J205">
            <v>36444</v>
          </cell>
        </row>
        <row r="206">
          <cell r="B206">
            <v>201602</v>
          </cell>
          <cell r="J206">
            <v>36445</v>
          </cell>
        </row>
        <row r="207">
          <cell r="B207">
            <v>201603</v>
          </cell>
          <cell r="J207">
            <v>36446</v>
          </cell>
        </row>
        <row r="208">
          <cell r="B208">
            <v>201604</v>
          </cell>
          <cell r="J208">
            <v>36447</v>
          </cell>
        </row>
        <row r="209">
          <cell r="B209">
            <v>201701</v>
          </cell>
          <cell r="J209">
            <v>36448</v>
          </cell>
        </row>
        <row r="210">
          <cell r="B210">
            <v>201702</v>
          </cell>
          <cell r="J210">
            <v>36451</v>
          </cell>
        </row>
        <row r="211">
          <cell r="B211">
            <v>201703</v>
          </cell>
          <cell r="J211">
            <v>36452</v>
          </cell>
        </row>
        <row r="212">
          <cell r="B212">
            <v>201704</v>
          </cell>
          <cell r="J212">
            <v>36453</v>
          </cell>
        </row>
        <row r="213">
          <cell r="B213">
            <v>201801</v>
          </cell>
          <cell r="J213">
            <v>36454</v>
          </cell>
        </row>
        <row r="214">
          <cell r="B214">
            <v>201802</v>
          </cell>
          <cell r="J214">
            <v>36455</v>
          </cell>
        </row>
        <row r="215">
          <cell r="B215">
            <v>201803</v>
          </cell>
          <cell r="J215">
            <v>36458</v>
          </cell>
        </row>
        <row r="216">
          <cell r="B216">
            <v>201804</v>
          </cell>
          <cell r="J216">
            <v>36459</v>
          </cell>
        </row>
        <row r="217">
          <cell r="B217">
            <v>201901</v>
          </cell>
          <cell r="J217">
            <v>36460</v>
          </cell>
        </row>
        <row r="218">
          <cell r="B218">
            <v>201902</v>
          </cell>
          <cell r="J218">
            <v>36461</v>
          </cell>
        </row>
        <row r="219">
          <cell r="B219">
            <v>201903</v>
          </cell>
          <cell r="J219">
            <v>36462</v>
          </cell>
        </row>
        <row r="220">
          <cell r="B220">
            <v>201904</v>
          </cell>
          <cell r="J220">
            <v>36465</v>
          </cell>
        </row>
        <row r="221">
          <cell r="B221">
            <v>202001</v>
          </cell>
          <cell r="J221">
            <v>36466</v>
          </cell>
        </row>
        <row r="222">
          <cell r="B222">
            <v>202002</v>
          </cell>
          <cell r="J222">
            <v>36467</v>
          </cell>
        </row>
        <row r="223">
          <cell r="B223">
            <v>202003</v>
          </cell>
          <cell r="J223">
            <v>36468</v>
          </cell>
        </row>
        <row r="224">
          <cell r="B224">
            <v>202004</v>
          </cell>
          <cell r="J224">
            <v>36469</v>
          </cell>
        </row>
        <row r="225">
          <cell r="B225">
            <v>202101</v>
          </cell>
          <cell r="J225">
            <v>36472</v>
          </cell>
        </row>
        <row r="226">
          <cell r="B226">
            <v>202102</v>
          </cell>
          <cell r="J226">
            <v>36473</v>
          </cell>
        </row>
        <row r="227">
          <cell r="B227">
            <v>202103</v>
          </cell>
          <cell r="J227">
            <v>36474</v>
          </cell>
        </row>
        <row r="228">
          <cell r="B228">
            <v>202104</v>
          </cell>
          <cell r="J228">
            <v>36475</v>
          </cell>
        </row>
        <row r="229">
          <cell r="B229">
            <v>202201</v>
          </cell>
          <cell r="J229">
            <v>36476</v>
          </cell>
        </row>
        <row r="230">
          <cell r="B230">
            <v>202202</v>
          </cell>
          <cell r="J230">
            <v>36479</v>
          </cell>
        </row>
        <row r="231">
          <cell r="B231">
            <v>202203</v>
          </cell>
          <cell r="J231">
            <v>36480</v>
          </cell>
        </row>
        <row r="232">
          <cell r="B232">
            <v>202204</v>
          </cell>
          <cell r="J232">
            <v>36481</v>
          </cell>
        </row>
        <row r="233">
          <cell r="B233">
            <v>202301</v>
          </cell>
          <cell r="J233">
            <v>36482</v>
          </cell>
        </row>
        <row r="234">
          <cell r="B234">
            <v>202302</v>
          </cell>
          <cell r="J234">
            <v>36483</v>
          </cell>
        </row>
        <row r="235">
          <cell r="B235">
            <v>202303</v>
          </cell>
          <cell r="J235">
            <v>36486</v>
          </cell>
        </row>
        <row r="236">
          <cell r="B236">
            <v>202304</v>
          </cell>
          <cell r="J236">
            <v>36487</v>
          </cell>
        </row>
        <row r="237">
          <cell r="B237">
            <v>202401</v>
          </cell>
          <cell r="J237">
            <v>36488</v>
          </cell>
        </row>
        <row r="238">
          <cell r="B238">
            <v>202402</v>
          </cell>
          <cell r="J238">
            <v>36489</v>
          </cell>
        </row>
        <row r="239">
          <cell r="B239">
            <v>202403</v>
          </cell>
          <cell r="J239">
            <v>36490</v>
          </cell>
        </row>
        <row r="240">
          <cell r="B240">
            <v>202404</v>
          </cell>
          <cell r="J240">
            <v>36493</v>
          </cell>
        </row>
        <row r="241">
          <cell r="B241">
            <v>202501</v>
          </cell>
          <cell r="J241">
            <v>36494</v>
          </cell>
        </row>
        <row r="242">
          <cell r="B242">
            <v>0</v>
          </cell>
          <cell r="J242">
            <v>36495</v>
          </cell>
        </row>
        <row r="243">
          <cell r="B243">
            <v>0</v>
          </cell>
          <cell r="J243">
            <v>36496</v>
          </cell>
        </row>
        <row r="244">
          <cell r="B244">
            <v>0</v>
          </cell>
          <cell r="J244">
            <v>36497</v>
          </cell>
        </row>
        <row r="245">
          <cell r="B245">
            <v>0</v>
          </cell>
          <cell r="J245">
            <v>36500</v>
          </cell>
        </row>
        <row r="246">
          <cell r="B246">
            <v>0</v>
          </cell>
          <cell r="J246">
            <v>36501</v>
          </cell>
        </row>
        <row r="247">
          <cell r="B247">
            <v>0</v>
          </cell>
          <cell r="J247">
            <v>36502</v>
          </cell>
        </row>
        <row r="248">
          <cell r="B248">
            <v>0</v>
          </cell>
          <cell r="J248">
            <v>36503</v>
          </cell>
        </row>
        <row r="249">
          <cell r="B249">
            <v>0</v>
          </cell>
          <cell r="J249">
            <v>36504</v>
          </cell>
        </row>
        <row r="250">
          <cell r="B250">
            <v>0</v>
          </cell>
          <cell r="J250">
            <v>36507</v>
          </cell>
        </row>
        <row r="251">
          <cell r="B251">
            <v>0</v>
          </cell>
          <cell r="J251">
            <v>36508</v>
          </cell>
        </row>
        <row r="252">
          <cell r="B252">
            <v>0</v>
          </cell>
          <cell r="J252">
            <v>36509</v>
          </cell>
        </row>
        <row r="253">
          <cell r="B253">
            <v>0</v>
          </cell>
          <cell r="J253">
            <v>36510</v>
          </cell>
        </row>
        <row r="254">
          <cell r="B254">
            <v>0</v>
          </cell>
          <cell r="J254">
            <v>36511</v>
          </cell>
        </row>
        <row r="255">
          <cell r="B255">
            <v>0</v>
          </cell>
          <cell r="J255">
            <v>36514</v>
          </cell>
        </row>
        <row r="256">
          <cell r="B256">
            <v>0</v>
          </cell>
          <cell r="J256">
            <v>36515</v>
          </cell>
        </row>
        <row r="257">
          <cell r="B257">
            <v>0</v>
          </cell>
          <cell r="J257">
            <v>36516</v>
          </cell>
        </row>
        <row r="258">
          <cell r="B258">
            <v>0</v>
          </cell>
          <cell r="J258">
            <v>36517</v>
          </cell>
        </row>
        <row r="259">
          <cell r="B259">
            <v>0</v>
          </cell>
          <cell r="J259">
            <v>36518</v>
          </cell>
        </row>
        <row r="260">
          <cell r="B260">
            <v>0</v>
          </cell>
          <cell r="J260">
            <v>36521</v>
          </cell>
        </row>
        <row r="261">
          <cell r="B261">
            <v>0</v>
          </cell>
          <cell r="J261">
            <v>36522</v>
          </cell>
        </row>
        <row r="262">
          <cell r="B262">
            <v>0</v>
          </cell>
          <cell r="J262">
            <v>36523</v>
          </cell>
        </row>
        <row r="263">
          <cell r="B263">
            <v>0</v>
          </cell>
          <cell r="J263">
            <v>36524</v>
          </cell>
        </row>
        <row r="264">
          <cell r="B264">
            <v>0</v>
          </cell>
          <cell r="J264">
            <v>36525</v>
          </cell>
        </row>
        <row r="265">
          <cell r="B265">
            <v>0</v>
          </cell>
          <cell r="J265">
            <v>36528</v>
          </cell>
        </row>
        <row r="266">
          <cell r="B266">
            <v>0</v>
          </cell>
          <cell r="J266">
            <v>36529</v>
          </cell>
        </row>
        <row r="267">
          <cell r="B267">
            <v>0</v>
          </cell>
          <cell r="J267">
            <v>36530</v>
          </cell>
        </row>
        <row r="268">
          <cell r="B268">
            <v>0</v>
          </cell>
          <cell r="J268">
            <v>36531</v>
          </cell>
        </row>
        <row r="269">
          <cell r="B269">
            <v>0</v>
          </cell>
          <cell r="J269">
            <v>36532</v>
          </cell>
        </row>
        <row r="270">
          <cell r="B270">
            <v>0</v>
          </cell>
          <cell r="J270">
            <v>36535</v>
          </cell>
        </row>
        <row r="271">
          <cell r="B271">
            <v>0</v>
          </cell>
          <cell r="J271">
            <v>36536</v>
          </cell>
        </row>
        <row r="272">
          <cell r="B272">
            <v>0</v>
          </cell>
          <cell r="J272">
            <v>36537</v>
          </cell>
        </row>
        <row r="273">
          <cell r="B273">
            <v>0</v>
          </cell>
          <cell r="J273">
            <v>36538</v>
          </cell>
        </row>
        <row r="274">
          <cell r="B274">
            <v>0</v>
          </cell>
          <cell r="J274">
            <v>36539</v>
          </cell>
        </row>
        <row r="275">
          <cell r="B275">
            <v>0</v>
          </cell>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MUS Report"/>
      <sheetName val="Matrix Base Data"/>
      <sheetName val="Inputs-RAW"/>
      <sheetName val="Inputs-Post"/>
      <sheetName val="Inputs-Post (Project) DO NOT US"/>
      <sheetName val="Control"/>
    </sheetNames>
    <sheetDataSet>
      <sheetData sheetId="0"/>
      <sheetData sheetId="1"/>
      <sheetData sheetId="2"/>
      <sheetData sheetId="3"/>
      <sheetData sheetId="4"/>
      <sheetData sheetId="5">
        <row r="2">
          <cell r="B2">
            <v>0.10282138702411207</v>
          </cell>
        </row>
        <row r="3">
          <cell r="B3">
            <v>0.05</v>
          </cell>
        </row>
        <row r="6">
          <cell r="B6">
            <v>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Blank"/>
      <sheetName val="Tracker"/>
      <sheetName val="Chapter 2 ---&gt;"/>
      <sheetName val="T2.1"/>
      <sheetName val="T2.2"/>
      <sheetName val="T2.3"/>
      <sheetName val="T2.4"/>
      <sheetName val="T2.5"/>
      <sheetName val="T2.6"/>
      <sheetName val="T2.7"/>
      <sheetName val="C2.1"/>
      <sheetName val="C2.2"/>
      <sheetName val="C2.3"/>
      <sheetName val="forecomp data"/>
      <sheetName val="C2.1a"/>
      <sheetName val="C2.Ao"/>
      <sheetName val="Input"/>
      <sheetName val="Data (C2.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Version"/>
      <sheetName val="Dash1"/>
      <sheetName val="Dash2"/>
      <sheetName val="Dash3"/>
      <sheetName val="DashUUW"/>
      <sheetName val="DashUUG"/>
      <sheetName val="HeatMap"/>
      <sheetName val="InpC"/>
      <sheetName val="InpS"/>
      <sheetName val="ExtInp"/>
      <sheetName val="ExtInpTrans"/>
      <sheetName val="ExtInpTransfd"/>
      <sheetName val="Time"/>
      <sheetName val="Indices"/>
      <sheetName val="Capex"/>
      <sheetName val="Totex"/>
      <sheetName val="Opex"/>
      <sheetName val="HCD"/>
      <sheetName val="ChartHCD"/>
      <sheetName val="ChartCCD"/>
      <sheetName val="CCD"/>
      <sheetName val="RCV"/>
      <sheetName val="K calc chart"/>
      <sheetName val="K calc"/>
      <sheetName val="Income"/>
      <sheetName val="WorkCap"/>
      <sheetName val="DebtInt"/>
      <sheetName val="Pension"/>
      <sheetName val="Divi"/>
      <sheetName val="Tax"/>
      <sheetName val="Chart"/>
      <sheetName val="FinStatUUW"/>
      <sheetName val="IS (UUW outturn)"/>
      <sheetName val="BS (UUW outturn)"/>
      <sheetName val="CFS (UUW outturn)"/>
      <sheetName val="FinStatUUG"/>
      <sheetName val="FinStatUUGadj"/>
      <sheetName val="IS (UUG outturn)"/>
      <sheetName val="BS (UUG outturn)"/>
      <sheetName val="CFS (UUG outturn)"/>
      <sheetName val="IS (UUW RAG mpb)"/>
      <sheetName val="BS (UUW RAG mpb)"/>
      <sheetName val="CFS (UUW RAG mpb)"/>
      <sheetName val="{tmp}"/>
      <sheetName val="Check"/>
      <sheetName val="Lists"/>
      <sheetName val="Dash4"/>
      <sheetName val="Dash5"/>
      <sheetName val="ExtInp trans"/>
      <sheetName val="ExtInp (transf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3">
          <cell r="A3">
            <v>0</v>
          </cell>
        </row>
        <row r="4">
          <cell r="F4">
            <v>1</v>
          </cell>
        </row>
        <row r="5">
          <cell r="F5">
            <v>2</v>
          </cell>
        </row>
        <row r="6">
          <cell r="F6">
            <v>3</v>
          </cell>
        </row>
        <row r="7">
          <cell r="F7">
            <v>4</v>
          </cell>
        </row>
        <row r="8">
          <cell r="F8">
            <v>5</v>
          </cell>
        </row>
        <row r="9">
          <cell r="F9">
            <v>6</v>
          </cell>
        </row>
      </sheetData>
      <sheetData sheetId="47"/>
      <sheetData sheetId="48"/>
      <sheetData sheetId="49">
        <row r="8">
          <cell r="E8" t="str">
            <v>Model column counter</v>
          </cell>
        </row>
      </sheetData>
      <sheetData sheetId="50">
        <row r="177">
          <cell r="E177" t="str">
            <v>Base pre 2020 CCD inflation factor Yr ave 1718pb to yr ave outturn</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EAR_SHEET"/>
      <sheetName val="F_Inputs"/>
      <sheetName val="F_Inputs UU Change_log"/>
      <sheetName val="F_Outputs (Non-group)"/>
      <sheetName val="F_Outputs (Group)"/>
      <sheetName val="F_Outputs NWT"/>
      <sheetName val="LWTW"/>
      <sheetName val="Change control"/>
      <sheetName val="Validation flags"/>
      <sheetName val="APPOINTEE"/>
      <sheetName val="Summary (App)"/>
      <sheetName val="AppValidation"/>
      <sheetName val="AppPCview"/>
      <sheetName val="App1"/>
      <sheetName val="App1 guide"/>
      <sheetName val="App2"/>
      <sheetName val="App3"/>
      <sheetName val="App4"/>
      <sheetName val="App5"/>
      <sheetName val="App6"/>
      <sheetName val="App7"/>
      <sheetName val="App8"/>
      <sheetName val="App9"/>
      <sheetName val="App10"/>
      <sheetName val="App11"/>
      <sheetName val="App11a"/>
      <sheetName val="App12"/>
      <sheetName val="App12a"/>
      <sheetName val="App13"/>
      <sheetName val="App14"/>
      <sheetName val="App15"/>
      <sheetName val="App15a"/>
      <sheetName val="App16"/>
      <sheetName val="App17"/>
      <sheetName val="App18"/>
      <sheetName val="App19"/>
      <sheetName val="App20"/>
      <sheetName val="App21"/>
      <sheetName val="App22"/>
      <sheetName val="App23"/>
      <sheetName val="App24"/>
      <sheetName val="App24a"/>
      <sheetName val="App25"/>
      <sheetName val="App26"/>
      <sheetName val="App27"/>
      <sheetName val="App28"/>
      <sheetName val="App29"/>
      <sheetName val="App30"/>
      <sheetName val="App31"/>
      <sheetName val="App32"/>
      <sheetName val="App33"/>
      <sheetName val="WATER&gt;&gt;"/>
      <sheetName val="Summary (W)"/>
      <sheetName val="WS1"/>
      <sheetName val="WS1a"/>
      <sheetName val="WS2"/>
      <sheetName val="WS2a"/>
      <sheetName val="WS3"/>
      <sheetName val="WS4"/>
      <sheetName val="WS5"/>
      <sheetName val="WS6 not used"/>
      <sheetName val="WS7"/>
      <sheetName val="WS8"/>
      <sheetName val="WS9 not used"/>
      <sheetName val="WS10"/>
      <sheetName val="WS11 not used"/>
      <sheetName val="WS12"/>
      <sheetName val="WS12a"/>
      <sheetName val="WS12b not used"/>
      <sheetName val="WS13"/>
      <sheetName val="WS14 not used"/>
      <sheetName val="WS15"/>
      <sheetName val="WS16 not used"/>
      <sheetName val="WS17"/>
      <sheetName val="WS18"/>
      <sheetName val="WResources&gt;&gt;"/>
      <sheetName val="Wr1"/>
      <sheetName val="Wr2"/>
      <sheetName val="Wr3"/>
      <sheetName val="Wr4"/>
      <sheetName val="Wr5"/>
      <sheetName val="Wr6"/>
      <sheetName val="Wr7"/>
      <sheetName val="Wr8"/>
      <sheetName val="WNetwork+&gt;&gt;"/>
      <sheetName val="Wn1"/>
      <sheetName val="Wn2"/>
      <sheetName val="Wn3"/>
      <sheetName val="Wn4"/>
      <sheetName val="Wn5"/>
      <sheetName val="Wn6"/>
      <sheetName val="WASTEWATER&gt;&gt;"/>
      <sheetName val="Summary (WW)"/>
      <sheetName val="WWS1"/>
      <sheetName val="WWS1a"/>
      <sheetName val="WWS2"/>
      <sheetName val="WWS2a"/>
      <sheetName val="WWS3"/>
      <sheetName val="WWS4"/>
      <sheetName val="WWS5"/>
      <sheetName val="WWS6 not used"/>
      <sheetName val="WWS7"/>
      <sheetName val="WWS8"/>
      <sheetName val="WWS9 not used"/>
      <sheetName val="WWS10"/>
      <sheetName val="WWS11 not used"/>
      <sheetName val="WWS12"/>
      <sheetName val="WWS12a not used"/>
      <sheetName val="WWS13"/>
      <sheetName val="WWS14 not used"/>
      <sheetName val="WWS15"/>
      <sheetName val="WWS16 not used"/>
      <sheetName val="WWS17 not used"/>
      <sheetName val="WWS18"/>
      <sheetName val="WWNetwork+&gt;&gt;"/>
      <sheetName val="WWn1"/>
      <sheetName val="WWn2"/>
      <sheetName val="WWn3"/>
      <sheetName val="WWn4"/>
      <sheetName val="WWn5"/>
      <sheetName val="WWn6"/>
      <sheetName val="WWn7"/>
      <sheetName val="WWn8"/>
      <sheetName val="Bioresources&gt;&gt;"/>
      <sheetName val="Bio1"/>
      <sheetName val="Bio2"/>
      <sheetName val="Bio3"/>
      <sheetName val="Bio4"/>
      <sheetName val="Bio5"/>
      <sheetName val="Bio6"/>
      <sheetName val="Bio7"/>
      <sheetName val="Dummy&gt;&gt;"/>
      <sheetName val="Summary (Dmy)"/>
      <sheetName val="Dmmy1"/>
      <sheetName val="Dmmy2"/>
      <sheetName val="Dmmy3"/>
      <sheetName val="Dmmy4"/>
      <sheetName val="Dmmy5"/>
      <sheetName val="Dmmy6"/>
      <sheetName val="Dmmy7"/>
      <sheetName val="Dmmy8"/>
      <sheetName val="Dmmy9"/>
      <sheetName val="Dmmy10"/>
      <sheetName val="RETAIL&gt;&gt;"/>
      <sheetName val="Summary (R)"/>
      <sheetName val="R1"/>
      <sheetName val="R2"/>
      <sheetName val="R3"/>
      <sheetName val="R4"/>
      <sheetName val="R5"/>
      <sheetName val="R6"/>
      <sheetName val="R7"/>
      <sheetName val="R8"/>
      <sheetName val="R9"/>
      <sheetName val="R10"/>
    </sheetNames>
    <sheetDataSet>
      <sheetData sheetId="0"/>
      <sheetData sheetId="1"/>
      <sheetData sheetId="2"/>
      <sheetData sheetId="3"/>
      <sheetData sheetId="4"/>
      <sheetData sheetId="5"/>
      <sheetData sheetId="6"/>
      <sheetData sheetId="7"/>
      <sheetData sheetId="8">
        <row r="3">
          <cell r="H3">
            <v>0</v>
          </cell>
        </row>
      </sheetData>
      <sheetData sheetId="9"/>
      <sheetData sheetId="10"/>
      <sheetData sheetId="11">
        <row r="2">
          <cell r="D2" t="str">
            <v>United Utilities</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wat 2016">
  <a:themeElements>
    <a:clrScheme name="Ofwat 2015">
      <a:dk1>
        <a:sysClr val="windowText" lastClr="000000"/>
      </a:dk1>
      <a:lt1>
        <a:sysClr val="window" lastClr="FFFFFF"/>
      </a:lt1>
      <a:dk2>
        <a:srgbClr val="003479"/>
      </a:dk2>
      <a:lt2>
        <a:srgbClr val="FFFFFF"/>
      </a:lt2>
      <a:accent1>
        <a:srgbClr val="0078C9"/>
      </a:accent1>
      <a:accent2>
        <a:srgbClr val="857362"/>
      </a:accent2>
      <a:accent3>
        <a:srgbClr val="F4AA00"/>
      </a:accent3>
      <a:accent4>
        <a:srgbClr val="709500"/>
      </a:accent4>
      <a:accent5>
        <a:srgbClr val="CA0083"/>
      </a:accent5>
      <a:accent6>
        <a:srgbClr val="FE4819"/>
      </a:accent6>
      <a:hlink>
        <a:srgbClr val="0078C9"/>
      </a:hlink>
      <a:folHlink>
        <a:srgbClr val="CA0083"/>
      </a:folHlink>
    </a:clrScheme>
    <a:fontScheme name="Ofwat 2015">
      <a:majorFont>
        <a:latin typeface="Franklin Gothic Demi"/>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wat 2016" id="{A420DE61-A4E8-4DB5-890E-1E2F09860D19}" vid="{7B41E948-0C9A-4054-BED8-27FCA73304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workbookViewId="0">
      <selection activeCell="I31" sqref="I31"/>
    </sheetView>
  </sheetViews>
  <sheetFormatPr defaultRowHeig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Normal="100" workbookViewId="0">
      <selection activeCell="M14" sqref="M14"/>
    </sheetView>
  </sheetViews>
  <sheetFormatPr defaultColWidth="9" defaultRowHeight="15.75"/>
  <cols>
    <col min="1" max="1" width="56.125" style="337" customWidth="1"/>
    <col min="2" max="2" width="6.75" style="337" customWidth="1"/>
    <col min="3" max="3" width="8" style="337" customWidth="1"/>
    <col min="4" max="4" width="9.25" style="337" customWidth="1"/>
    <col min="5" max="5" width="10.375" style="337" customWidth="1"/>
    <col min="6" max="6" width="8" style="337" customWidth="1"/>
    <col min="7" max="7" width="10.25" style="337" customWidth="1"/>
    <col min="8" max="8" width="0.875" style="338" customWidth="1"/>
    <col min="9" max="9" width="5.625" style="332" customWidth="1"/>
    <col min="10" max="10" width="6.75" style="332" customWidth="1"/>
    <col min="11" max="11" width="9" style="332" customWidth="1"/>
    <col min="12" max="16384" width="9" style="332"/>
  </cols>
  <sheetData>
    <row r="1" spans="1:13" ht="14.25">
      <c r="A1" s="314"/>
      <c r="B1" s="314"/>
      <c r="C1" s="314"/>
      <c r="D1" s="314"/>
      <c r="E1" s="314"/>
      <c r="F1" s="314"/>
      <c r="G1" s="314"/>
      <c r="H1" s="314"/>
    </row>
    <row r="2" spans="1:13" ht="13.9" customHeight="1">
      <c r="A2" s="419"/>
      <c r="B2" s="420" t="s">
        <v>96</v>
      </c>
      <c r="C2" s="419" t="s">
        <v>672</v>
      </c>
      <c r="D2" s="419"/>
      <c r="E2" s="419"/>
      <c r="F2" s="419"/>
      <c r="G2" s="419"/>
      <c r="H2" s="314"/>
    </row>
    <row r="3" spans="1:13" ht="61.15" customHeight="1">
      <c r="A3" s="419"/>
      <c r="B3" s="421"/>
      <c r="C3" s="315" t="s">
        <v>98</v>
      </c>
      <c r="D3" s="315" t="s">
        <v>658</v>
      </c>
      <c r="E3" s="315" t="s">
        <v>659</v>
      </c>
      <c r="F3" s="315" t="s">
        <v>660</v>
      </c>
      <c r="G3" s="315" t="s">
        <v>661</v>
      </c>
      <c r="H3" s="316"/>
      <c r="J3" s="333"/>
    </row>
    <row r="4" spans="1:13" ht="25.5">
      <c r="A4" s="317" t="s">
        <v>673</v>
      </c>
      <c r="B4" s="318" t="s">
        <v>72</v>
      </c>
      <c r="C4" s="319">
        <v>4.091613193317456</v>
      </c>
      <c r="D4" s="319">
        <v>141.45275679280053</v>
      </c>
      <c r="E4" s="319">
        <v>153.74407372634266</v>
      </c>
      <c r="F4" s="319">
        <v>14.727107317683762</v>
      </c>
      <c r="G4" s="320">
        <f>SUM(C4:F4)</f>
        <v>314.01555103014442</v>
      </c>
      <c r="H4" s="321"/>
      <c r="J4" s="334"/>
      <c r="K4" s="335"/>
      <c r="L4" s="335"/>
      <c r="M4" s="334"/>
    </row>
    <row r="5" spans="1:13" ht="25.5">
      <c r="A5" s="317" t="s">
        <v>674</v>
      </c>
      <c r="B5" s="318" t="s">
        <v>72</v>
      </c>
      <c r="C5" s="319">
        <v>10.893013121304683</v>
      </c>
      <c r="D5" s="319">
        <v>260.94543010170634</v>
      </c>
      <c r="E5" s="319">
        <v>352.21884052336236</v>
      </c>
      <c r="F5" s="319">
        <v>29.859158151483296</v>
      </c>
      <c r="G5" s="320">
        <f t="shared" ref="G5:G7" si="0">SUM(C5:F5)</f>
        <v>653.91644189785666</v>
      </c>
      <c r="H5" s="321"/>
      <c r="J5" s="334"/>
      <c r="K5" s="334"/>
      <c r="L5" s="334"/>
      <c r="M5" s="334"/>
    </row>
    <row r="6" spans="1:13" ht="25.5">
      <c r="A6" s="317" t="s">
        <v>675</v>
      </c>
      <c r="B6" s="318" t="s">
        <v>72</v>
      </c>
      <c r="C6" s="319">
        <v>13.043416311117584</v>
      </c>
      <c r="D6" s="319">
        <v>154.98345385646954</v>
      </c>
      <c r="E6" s="319">
        <v>229.54575221662884</v>
      </c>
      <c r="F6" s="319">
        <v>36.077743119084957</v>
      </c>
      <c r="G6" s="320">
        <f t="shared" si="0"/>
        <v>433.65036550330092</v>
      </c>
      <c r="H6" s="321"/>
      <c r="J6" s="334"/>
      <c r="K6" s="335"/>
      <c r="L6" s="334"/>
      <c r="M6" s="334"/>
    </row>
    <row r="7" spans="1:13" ht="14.25">
      <c r="A7" s="317" t="s">
        <v>665</v>
      </c>
      <c r="B7" s="318" t="s">
        <v>72</v>
      </c>
      <c r="C7" s="319">
        <f>C5-C6</f>
        <v>-2.1504031898129004</v>
      </c>
      <c r="D7" s="319">
        <f t="shared" ref="D7:F7" si="1">D5-D6</f>
        <v>105.9619762452368</v>
      </c>
      <c r="E7" s="319">
        <f t="shared" si="1"/>
        <v>122.67308830673352</v>
      </c>
      <c r="F7" s="319">
        <f t="shared" si="1"/>
        <v>-6.2185849676016609</v>
      </c>
      <c r="G7" s="320">
        <f t="shared" si="0"/>
        <v>220.26607639455574</v>
      </c>
      <c r="H7" s="321"/>
      <c r="J7" s="334"/>
      <c r="K7" s="334"/>
      <c r="L7" s="334"/>
      <c r="M7" s="334"/>
    </row>
    <row r="8" spans="1:13" ht="14.25">
      <c r="A8" s="325"/>
      <c r="B8" s="325"/>
      <c r="C8" s="326"/>
      <c r="D8" s="326"/>
      <c r="E8" s="326"/>
      <c r="F8" s="327"/>
      <c r="G8" s="327"/>
      <c r="H8" s="328"/>
      <c r="J8" s="334"/>
      <c r="K8" s="335"/>
      <c r="L8" s="334"/>
      <c r="M8" s="334"/>
    </row>
    <row r="9" spans="1:13" ht="197.25" customHeight="1">
      <c r="A9" s="336" t="s">
        <v>676</v>
      </c>
      <c r="B9" s="425" t="s">
        <v>1274</v>
      </c>
      <c r="C9" s="426"/>
      <c r="D9" s="426"/>
      <c r="E9" s="426"/>
      <c r="F9" s="426"/>
      <c r="G9" s="426"/>
      <c r="H9" s="426"/>
      <c r="I9" s="426"/>
      <c r="J9" s="426"/>
      <c r="K9" s="426"/>
      <c r="L9" s="426"/>
      <c r="M9" s="334"/>
    </row>
    <row r="10" spans="1:13">
      <c r="J10" s="334"/>
      <c r="K10" s="334"/>
      <c r="L10" s="334"/>
      <c r="M10" s="334"/>
    </row>
  </sheetData>
  <mergeCells count="4">
    <mergeCell ref="A2:A3"/>
    <mergeCell ref="B2:B3"/>
    <mergeCell ref="C2:G2"/>
    <mergeCell ref="B9:L9"/>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85" zoomScaleNormal="85" workbookViewId="0">
      <selection activeCell="A13" sqref="A13"/>
    </sheetView>
  </sheetViews>
  <sheetFormatPr defaultRowHeight="15.75"/>
  <cols>
    <col min="1" max="1" width="56.125" style="329" customWidth="1"/>
    <col min="2" max="2" width="5" style="329" customWidth="1"/>
    <col min="3" max="3" width="8" style="329" customWidth="1"/>
    <col min="4" max="4" width="9.25" style="329" customWidth="1"/>
    <col min="5" max="5" width="10.375" style="329" customWidth="1"/>
    <col min="6" max="6" width="8" style="329" customWidth="1"/>
    <col min="7" max="7" width="10.25" style="329" customWidth="1"/>
    <col min="8" max="8" width="1.375" style="331" customWidth="1"/>
    <col min="9" max="16384" width="9" style="2"/>
  </cols>
  <sheetData>
    <row r="1" spans="1:12" ht="14.25">
      <c r="A1" s="314"/>
      <c r="B1" s="314"/>
      <c r="C1" s="314"/>
      <c r="D1" s="314"/>
      <c r="E1" s="314"/>
      <c r="F1" s="314"/>
      <c r="G1" s="314"/>
      <c r="H1" s="314"/>
    </row>
    <row r="2" spans="1:12" ht="13.9" customHeight="1">
      <c r="A2" s="419"/>
      <c r="B2" s="420" t="s">
        <v>96</v>
      </c>
      <c r="C2" s="419" t="s">
        <v>677</v>
      </c>
      <c r="D2" s="419"/>
      <c r="E2" s="419"/>
      <c r="F2" s="419"/>
      <c r="G2" s="419"/>
      <c r="H2" s="314"/>
    </row>
    <row r="3" spans="1:12" ht="61.15" customHeight="1">
      <c r="A3" s="419"/>
      <c r="B3" s="421"/>
      <c r="C3" s="315" t="s">
        <v>98</v>
      </c>
      <c r="D3" s="315" t="s">
        <v>658</v>
      </c>
      <c r="E3" s="315" t="s">
        <v>659</v>
      </c>
      <c r="F3" s="315" t="s">
        <v>660</v>
      </c>
      <c r="G3" s="315" t="s">
        <v>661</v>
      </c>
      <c r="H3" s="316"/>
    </row>
    <row r="4" spans="1:12" ht="25.5">
      <c r="A4" s="317" t="s">
        <v>678</v>
      </c>
      <c r="B4" s="318" t="s">
        <v>72</v>
      </c>
      <c r="C4" s="319">
        <v>2.7699594079361742</v>
      </c>
      <c r="D4" s="319">
        <v>54.294698079414324</v>
      </c>
      <c r="E4" s="319">
        <v>83.960471446244796</v>
      </c>
      <c r="F4" s="319">
        <v>0.4025856833461417</v>
      </c>
      <c r="G4" s="320">
        <f>SUM(C4:F4)</f>
        <v>141.42771461694142</v>
      </c>
      <c r="H4" s="321"/>
    </row>
    <row r="5" spans="1:12" ht="25.5">
      <c r="A5" s="317" t="s">
        <v>679</v>
      </c>
      <c r="B5" s="318" t="s">
        <v>72</v>
      </c>
      <c r="C5" s="319">
        <v>6.198714631009417</v>
      </c>
      <c r="D5" s="319">
        <v>126.10736483657325</v>
      </c>
      <c r="E5" s="319">
        <v>203.40371101354015</v>
      </c>
      <c r="F5" s="319">
        <v>0.47374308202423299</v>
      </c>
      <c r="G5" s="320">
        <f t="shared" ref="G5:G7" si="0">SUM(C5:F5)</f>
        <v>336.18353356314702</v>
      </c>
      <c r="H5" s="321"/>
      <c r="J5" s="339"/>
    </row>
    <row r="6" spans="1:12" ht="25.5">
      <c r="A6" s="317" t="s">
        <v>680</v>
      </c>
      <c r="B6" s="318" t="s">
        <v>72</v>
      </c>
      <c r="C6" s="319">
        <v>2.4013023958741959</v>
      </c>
      <c r="D6" s="319">
        <v>78.511061895539157</v>
      </c>
      <c r="E6" s="319">
        <v>92.655477365871434</v>
      </c>
      <c r="F6" s="319">
        <v>0</v>
      </c>
      <c r="G6" s="320">
        <f t="shared" si="0"/>
        <v>173.56784165728479</v>
      </c>
      <c r="H6" s="321"/>
    </row>
    <row r="7" spans="1:12" ht="14.25">
      <c r="A7" s="317" t="s">
        <v>665</v>
      </c>
      <c r="B7" s="318" t="s">
        <v>72</v>
      </c>
      <c r="C7" s="319">
        <f>C5-C6</f>
        <v>3.7974122351352211</v>
      </c>
      <c r="D7" s="319">
        <f t="shared" ref="D7:F7" si="1">D5-D6</f>
        <v>47.596302941034097</v>
      </c>
      <c r="E7" s="319">
        <f t="shared" si="1"/>
        <v>110.74823364766871</v>
      </c>
      <c r="F7" s="319">
        <f t="shared" si="1"/>
        <v>0.47374308202423299</v>
      </c>
      <c r="G7" s="320">
        <f t="shared" si="0"/>
        <v>162.61569190586226</v>
      </c>
      <c r="H7" s="321"/>
    </row>
    <row r="8" spans="1:12" ht="14.25">
      <c r="A8" s="325"/>
      <c r="B8" s="325"/>
      <c r="C8" s="326"/>
      <c r="D8" s="326"/>
      <c r="E8" s="326"/>
      <c r="F8" s="327"/>
      <c r="G8" s="327"/>
      <c r="H8" s="328"/>
    </row>
    <row r="9" spans="1:12" ht="273" customHeight="1">
      <c r="A9" s="336" t="s">
        <v>676</v>
      </c>
      <c r="B9" s="425" t="s">
        <v>1272</v>
      </c>
      <c r="C9" s="426"/>
      <c r="D9" s="426"/>
      <c r="E9" s="426"/>
      <c r="F9" s="426"/>
      <c r="G9" s="426"/>
      <c r="H9" s="427"/>
      <c r="I9" s="427"/>
      <c r="J9" s="427"/>
      <c r="K9" s="427"/>
      <c r="L9" s="427"/>
    </row>
    <row r="10" spans="1:12">
      <c r="A10" s="340"/>
      <c r="B10" s="340"/>
      <c r="K10" s="71"/>
    </row>
    <row r="11" spans="1:12">
      <c r="K11" s="71"/>
    </row>
    <row r="12" spans="1:12">
      <c r="K12" s="71"/>
    </row>
    <row r="13" spans="1:12">
      <c r="K13" s="341"/>
    </row>
  </sheetData>
  <mergeCells count="4">
    <mergeCell ref="A2:A3"/>
    <mergeCell ref="B2:B3"/>
    <mergeCell ref="C2:G2"/>
    <mergeCell ref="B9:L9"/>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B10" sqref="B10"/>
    </sheetView>
  </sheetViews>
  <sheetFormatPr defaultColWidth="8.75" defaultRowHeight="12.75"/>
  <cols>
    <col min="1" max="1" width="66.125" style="350" customWidth="1"/>
    <col min="2" max="2" width="6.5" style="350" customWidth="1"/>
    <col min="3" max="3" width="5.5" style="350" customWidth="1"/>
    <col min="4" max="4" width="6.125" style="350" customWidth="1"/>
    <col min="5" max="5" width="5.375" style="350" customWidth="1"/>
    <col min="6" max="6" width="5" style="350" customWidth="1"/>
    <col min="7" max="7" width="8.75" style="350"/>
    <col min="8" max="8" width="10" style="350" bestFit="1" customWidth="1"/>
    <col min="9" max="9" width="8.75" style="350"/>
    <col min="10" max="10" width="12.125" style="350" customWidth="1"/>
    <col min="11" max="16384" width="8.75" style="350"/>
  </cols>
  <sheetData>
    <row r="1" spans="1:11" s="343" customFormat="1" ht="13.9" customHeight="1">
      <c r="A1" s="428"/>
      <c r="B1" s="429" t="s">
        <v>96</v>
      </c>
      <c r="C1" s="432" t="s">
        <v>681</v>
      </c>
      <c r="D1" s="433"/>
      <c r="E1" s="433"/>
      <c r="F1" s="433"/>
      <c r="G1" s="433"/>
      <c r="H1" s="433"/>
      <c r="I1" s="433"/>
      <c r="J1" s="434"/>
      <c r="K1" s="353"/>
    </row>
    <row r="2" spans="1:11" s="343" customFormat="1" ht="13.9" customHeight="1">
      <c r="A2" s="428"/>
      <c r="B2" s="430"/>
      <c r="C2" s="435" t="s">
        <v>690</v>
      </c>
      <c r="D2" s="436"/>
      <c r="E2" s="436"/>
      <c r="F2" s="437"/>
      <c r="G2" s="438" t="s">
        <v>660</v>
      </c>
      <c r="H2" s="439"/>
      <c r="I2" s="440"/>
      <c r="J2" s="441" t="s">
        <v>102</v>
      </c>
      <c r="K2" s="354"/>
    </row>
    <row r="3" spans="1:11" s="343" customFormat="1" ht="25.5">
      <c r="A3" s="428"/>
      <c r="B3" s="431"/>
      <c r="C3" s="438" t="s">
        <v>691</v>
      </c>
      <c r="D3" s="440"/>
      <c r="E3" s="438" t="s">
        <v>692</v>
      </c>
      <c r="F3" s="440"/>
      <c r="G3" s="355" t="s">
        <v>634</v>
      </c>
      <c r="H3" s="355" t="s">
        <v>635</v>
      </c>
      <c r="I3" s="355" t="s">
        <v>636</v>
      </c>
      <c r="J3" s="442"/>
      <c r="K3" s="354"/>
    </row>
    <row r="4" spans="1:11" s="343" customFormat="1" ht="17.45" customHeight="1">
      <c r="A4" s="346" t="s">
        <v>685</v>
      </c>
      <c r="B4" s="318" t="s">
        <v>72</v>
      </c>
      <c r="C4" s="443">
        <v>0.4469399442163281</v>
      </c>
      <c r="D4" s="444"/>
      <c r="E4" s="445">
        <v>2.58040535313024</v>
      </c>
      <c r="F4" s="446"/>
      <c r="G4" s="319">
        <v>0</v>
      </c>
      <c r="H4" s="319">
        <v>6.6014302759376489E-2</v>
      </c>
      <c r="I4" s="319">
        <v>0</v>
      </c>
      <c r="J4" s="319">
        <f>SUM(C4:I4)</f>
        <v>3.0933596001059449</v>
      </c>
      <c r="K4" s="351"/>
    </row>
    <row r="5" spans="1:11" ht="17.45" customHeight="1">
      <c r="A5" s="346" t="s">
        <v>686</v>
      </c>
      <c r="B5" s="318" t="s">
        <v>72</v>
      </c>
      <c r="C5" s="443">
        <v>0.89387988843265609</v>
      </c>
      <c r="D5" s="444"/>
      <c r="E5" s="445">
        <v>5.5214496258395203</v>
      </c>
      <c r="F5" s="446"/>
      <c r="G5" s="319">
        <v>0</v>
      </c>
      <c r="H5" s="319">
        <v>0.13202860551875298</v>
      </c>
      <c r="I5" s="319">
        <v>0</v>
      </c>
      <c r="J5" s="319">
        <f>SUM(C5:I5)</f>
        <v>6.5473581197909301</v>
      </c>
      <c r="K5" s="351"/>
    </row>
    <row r="6" spans="1:11" ht="17.45" customHeight="1">
      <c r="A6" s="346" t="s">
        <v>687</v>
      </c>
      <c r="B6" s="318" t="s">
        <v>72</v>
      </c>
      <c r="C6" s="443">
        <v>0.9450760221350788</v>
      </c>
      <c r="D6" s="444"/>
      <c r="E6" s="445">
        <v>5.829857156457634</v>
      </c>
      <c r="F6" s="446"/>
      <c r="G6" s="319">
        <v>0</v>
      </c>
      <c r="H6" s="319">
        <v>0.13202860551875298</v>
      </c>
      <c r="I6" s="319">
        <v>0</v>
      </c>
      <c r="J6" s="319">
        <f>SUM(C6:I6)</f>
        <v>6.9069617841114663</v>
      </c>
      <c r="K6" s="351"/>
    </row>
    <row r="7" spans="1:11" ht="14.25">
      <c r="A7" s="346" t="s">
        <v>688</v>
      </c>
      <c r="B7" s="318" t="s">
        <v>72</v>
      </c>
      <c r="C7" s="443">
        <f>+C5-C6</f>
        <v>-5.1196133702422708E-2</v>
      </c>
      <c r="D7" s="444"/>
      <c r="E7" s="445">
        <f>+E5-E6</f>
        <v>-0.30840753061811377</v>
      </c>
      <c r="F7" s="446"/>
      <c r="G7" s="319">
        <f t="shared" ref="G7:J7" si="0">+G5-G6</f>
        <v>0</v>
      </c>
      <c r="H7" s="319">
        <f t="shared" si="0"/>
        <v>0</v>
      </c>
      <c r="I7" s="319">
        <f t="shared" si="0"/>
        <v>0</v>
      </c>
      <c r="J7" s="319">
        <f t="shared" si="0"/>
        <v>-0.35960366432053625</v>
      </c>
    </row>
    <row r="9" spans="1:11" ht="27" customHeight="1">
      <c r="A9" s="346" t="s">
        <v>689</v>
      </c>
      <c r="B9" s="447" t="s">
        <v>1271</v>
      </c>
      <c r="C9" s="448"/>
      <c r="D9" s="448"/>
      <c r="E9" s="448"/>
      <c r="F9" s="448"/>
      <c r="G9" s="448"/>
      <c r="H9" s="448"/>
      <c r="I9" s="448"/>
      <c r="J9" s="448"/>
    </row>
  </sheetData>
  <mergeCells count="17">
    <mergeCell ref="C7:D7"/>
    <mergeCell ref="E7:F7"/>
    <mergeCell ref="B9:J9"/>
    <mergeCell ref="C4:D4"/>
    <mergeCell ref="E4:F4"/>
    <mergeCell ref="C5:D5"/>
    <mergeCell ref="E5:F5"/>
    <mergeCell ref="C6:D6"/>
    <mergeCell ref="E6:F6"/>
    <mergeCell ref="A1:A3"/>
    <mergeCell ref="B1:B3"/>
    <mergeCell ref="C1:J1"/>
    <mergeCell ref="C2:F2"/>
    <mergeCell ref="G2:I2"/>
    <mergeCell ref="J2:J3"/>
    <mergeCell ref="C3:D3"/>
    <mergeCell ref="E3:F3"/>
  </mergeCell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C23" sqref="C23"/>
    </sheetView>
  </sheetViews>
  <sheetFormatPr defaultColWidth="9" defaultRowHeight="12.75"/>
  <cols>
    <col min="1" max="1" width="62.75" style="343" customWidth="1"/>
    <col min="2" max="2" width="5.25" style="343" customWidth="1"/>
    <col min="3" max="3" width="12.5" style="343" bestFit="1" customWidth="1"/>
    <col min="4" max="4" width="8" style="343" bestFit="1" customWidth="1"/>
    <col min="5" max="7" width="12.5" style="343" bestFit="1" customWidth="1"/>
    <col min="8" max="8" width="11.5" style="343" bestFit="1" customWidth="1"/>
    <col min="9" max="9" width="13.875" style="351" customWidth="1"/>
    <col min="10" max="16384" width="9" style="343"/>
  </cols>
  <sheetData>
    <row r="1" spans="1:9" ht="26.25" customHeight="1">
      <c r="A1" s="450"/>
      <c r="B1" s="429" t="s">
        <v>96</v>
      </c>
      <c r="C1" s="453" t="s">
        <v>681</v>
      </c>
      <c r="D1" s="453"/>
      <c r="E1" s="453"/>
      <c r="F1" s="453"/>
      <c r="G1" s="453"/>
      <c r="H1" s="453"/>
      <c r="I1" s="342"/>
    </row>
    <row r="2" spans="1:9" ht="15.6" customHeight="1">
      <c r="A2" s="450"/>
      <c r="B2" s="451"/>
      <c r="C2" s="454" t="s">
        <v>98</v>
      </c>
      <c r="D2" s="453" t="s">
        <v>682</v>
      </c>
      <c r="E2" s="453"/>
      <c r="F2" s="453"/>
      <c r="G2" s="453"/>
      <c r="H2" s="453" t="s">
        <v>102</v>
      </c>
      <c r="I2" s="342"/>
    </row>
    <row r="3" spans="1:9" ht="34.9" customHeight="1">
      <c r="A3" s="450"/>
      <c r="B3" s="452"/>
      <c r="C3" s="454"/>
      <c r="D3" s="344" t="s">
        <v>683</v>
      </c>
      <c r="E3" s="344" t="s">
        <v>684</v>
      </c>
      <c r="F3" s="344" t="s">
        <v>100</v>
      </c>
      <c r="G3" s="344" t="s">
        <v>101</v>
      </c>
      <c r="H3" s="453"/>
      <c r="I3" s="345"/>
    </row>
    <row r="4" spans="1:9" ht="17.45" customHeight="1">
      <c r="A4" s="346" t="s">
        <v>685</v>
      </c>
      <c r="B4" s="318" t="s">
        <v>72</v>
      </c>
      <c r="C4" s="319">
        <v>1.7999999999999999E-2</v>
      </c>
      <c r="D4" s="319">
        <v>0</v>
      </c>
      <c r="E4" s="319">
        <v>0</v>
      </c>
      <c r="F4" s="319">
        <v>7.1999999999999995E-2</v>
      </c>
      <c r="G4" s="319">
        <v>1.236491</v>
      </c>
      <c r="H4" s="319">
        <f>SUM(C4:G4)</f>
        <v>1.3264910000000001</v>
      </c>
      <c r="I4" s="347"/>
    </row>
    <row r="5" spans="1:9" s="349" customFormat="1" ht="18.600000000000001" customHeight="1">
      <c r="A5" s="346" t="s">
        <v>686</v>
      </c>
      <c r="B5" s="318" t="s">
        <v>72</v>
      </c>
      <c r="C5" s="319">
        <v>0.31600000000000006</v>
      </c>
      <c r="D5" s="319">
        <v>0</v>
      </c>
      <c r="E5" s="319">
        <v>0</v>
      </c>
      <c r="F5" s="319">
        <v>1.2640000000000002</v>
      </c>
      <c r="G5" s="319">
        <v>2.7087149999999993</v>
      </c>
      <c r="H5" s="319">
        <f t="shared" ref="H5:H6" si="0">SUM(C5:G5)</f>
        <v>4.2887149999999998</v>
      </c>
      <c r="I5" s="348"/>
    </row>
    <row r="6" spans="1:9" s="349" customFormat="1" ht="16.5" customHeight="1">
      <c r="A6" s="346" t="s">
        <v>687</v>
      </c>
      <c r="B6" s="318" t="s">
        <v>72</v>
      </c>
      <c r="C6" s="319">
        <v>0.5834457941315192</v>
      </c>
      <c r="D6" s="319">
        <v>0</v>
      </c>
      <c r="E6" s="319">
        <v>0</v>
      </c>
      <c r="F6" s="319">
        <v>1.2082572972623984</v>
      </c>
      <c r="G6" s="319">
        <v>1.695234033476511</v>
      </c>
      <c r="H6" s="319">
        <f t="shared" si="0"/>
        <v>3.4869371248704288</v>
      </c>
      <c r="I6" s="348"/>
    </row>
    <row r="7" spans="1:9" s="350" customFormat="1">
      <c r="A7" s="346" t="s">
        <v>688</v>
      </c>
      <c r="B7" s="318" t="s">
        <v>72</v>
      </c>
      <c r="C7" s="319">
        <f>C5-C6</f>
        <v>-0.26744579413151914</v>
      </c>
      <c r="D7" s="319">
        <f t="shared" ref="D7:H7" si="1">D5-D6</f>
        <v>0</v>
      </c>
      <c r="E7" s="319">
        <f t="shared" si="1"/>
        <v>0</v>
      </c>
      <c r="F7" s="319">
        <f t="shared" si="1"/>
        <v>5.5742702737601846E-2</v>
      </c>
      <c r="G7" s="319">
        <f t="shared" si="1"/>
        <v>1.0134809665234883</v>
      </c>
      <c r="H7" s="319">
        <f t="shared" si="1"/>
        <v>0.80177787512957099</v>
      </c>
      <c r="I7" s="342"/>
    </row>
    <row r="8" spans="1:9" s="351" customFormat="1">
      <c r="C8" s="348"/>
      <c r="D8" s="348"/>
      <c r="E8" s="348"/>
      <c r="F8" s="348"/>
      <c r="G8" s="348"/>
      <c r="H8" s="348"/>
    </row>
    <row r="9" spans="1:9" s="350" customFormat="1" ht="44.45" customHeight="1">
      <c r="A9" s="346" t="s">
        <v>689</v>
      </c>
      <c r="B9" s="449" t="s">
        <v>1273</v>
      </c>
      <c r="C9" s="417"/>
      <c r="D9" s="417"/>
      <c r="E9" s="417"/>
      <c r="F9" s="417"/>
      <c r="G9" s="417"/>
      <c r="H9" s="418"/>
      <c r="I9" s="352"/>
    </row>
    <row r="10" spans="1:9" s="351" customFormat="1"/>
  </sheetData>
  <mergeCells count="7">
    <mergeCell ref="B9:H9"/>
    <mergeCell ref="A1:A3"/>
    <mergeCell ref="B1:B3"/>
    <mergeCell ref="C1:H1"/>
    <mergeCell ref="C2:C3"/>
    <mergeCell ref="D2:G2"/>
    <mergeCell ref="H2:H3"/>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workbookViewId="0">
      <selection activeCell="H21" sqref="H21"/>
    </sheetView>
  </sheetViews>
  <sheetFormatPr defaultRowHeight="14.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4"/>
  <sheetViews>
    <sheetView zoomScale="80" zoomScaleNormal="80" workbookViewId="0">
      <pane ySplit="5" topLeftCell="A30" activePane="bottomLeft" state="frozen"/>
      <selection pane="bottomLeft" activeCell="J12" sqref="J12"/>
    </sheetView>
  </sheetViews>
  <sheetFormatPr defaultRowHeight="15"/>
  <cols>
    <col min="1" max="1" width="1.375" style="332" customWidth="1"/>
    <col min="2" max="2" width="4.625" style="359" customWidth="1"/>
    <col min="3" max="3" width="21.5" style="332" customWidth="1"/>
    <col min="4" max="5" width="13.75" style="332" customWidth="1"/>
    <col min="6" max="8" width="18" style="361" customWidth="1"/>
    <col min="9" max="9" width="15.875" style="362" customWidth="1"/>
    <col min="10" max="10" width="51" style="363" customWidth="1"/>
    <col min="11" max="11" width="50.125" style="364" customWidth="1"/>
    <col min="12" max="16384" width="9" style="2"/>
  </cols>
  <sheetData>
    <row r="1" spans="1:11" ht="23.25">
      <c r="C1" s="360" t="s">
        <v>701</v>
      </c>
    </row>
    <row r="2" spans="1:11" ht="44.25" customHeight="1">
      <c r="A2" s="365"/>
      <c r="B2" s="366"/>
      <c r="C2" s="455" t="s">
        <v>702</v>
      </c>
      <c r="D2" s="455"/>
      <c r="E2" s="455"/>
      <c r="F2" s="455"/>
      <c r="G2" s="455"/>
      <c r="H2" s="455"/>
      <c r="I2" s="456"/>
      <c r="J2" s="455"/>
    </row>
    <row r="3" spans="1:11">
      <c r="A3" s="365"/>
      <c r="B3" s="366"/>
      <c r="C3" s="367" t="s">
        <v>703</v>
      </c>
      <c r="D3" s="368"/>
      <c r="E3" s="368"/>
      <c r="F3" s="369"/>
      <c r="G3" s="369"/>
      <c r="H3" s="369"/>
      <c r="I3" s="370"/>
      <c r="J3" s="368"/>
    </row>
    <row r="5" spans="1:11" ht="47.25" customHeight="1">
      <c r="B5" s="371"/>
      <c r="C5" s="389" t="s">
        <v>704</v>
      </c>
      <c r="D5" s="389" t="s">
        <v>705</v>
      </c>
      <c r="E5" s="389" t="s">
        <v>706</v>
      </c>
      <c r="F5" s="389" t="s">
        <v>707</v>
      </c>
      <c r="G5" s="389" t="s">
        <v>708</v>
      </c>
      <c r="H5" s="389" t="s">
        <v>709</v>
      </c>
      <c r="I5" s="389" t="s">
        <v>710</v>
      </c>
      <c r="J5" s="389" t="s">
        <v>711</v>
      </c>
      <c r="K5" s="389" t="s">
        <v>712</v>
      </c>
    </row>
    <row r="6" spans="1:11" ht="28.5">
      <c r="B6" s="371">
        <v>1</v>
      </c>
      <c r="C6" s="372" t="s">
        <v>713</v>
      </c>
      <c r="D6" s="372" t="s">
        <v>714</v>
      </c>
      <c r="E6" s="372" t="s">
        <v>715</v>
      </c>
      <c r="F6" s="373">
        <v>2020</v>
      </c>
      <c r="G6" s="373"/>
      <c r="H6" s="373"/>
      <c r="I6" s="374" t="s">
        <v>716</v>
      </c>
      <c r="J6" s="372"/>
      <c r="K6" s="372"/>
    </row>
    <row r="7" spans="1:11" ht="28.5">
      <c r="B7" s="371">
        <v>2</v>
      </c>
      <c r="C7" s="372" t="s">
        <v>717</v>
      </c>
      <c r="D7" s="372" t="s">
        <v>718</v>
      </c>
      <c r="E7" s="372" t="s">
        <v>715</v>
      </c>
      <c r="F7" s="373">
        <v>2020</v>
      </c>
      <c r="G7" s="373"/>
      <c r="H7" s="373"/>
      <c r="I7" s="374" t="s">
        <v>716</v>
      </c>
      <c r="J7" s="372"/>
      <c r="K7" s="372"/>
    </row>
    <row r="8" spans="1:11" ht="28.5">
      <c r="B8" s="371">
        <v>3</v>
      </c>
      <c r="C8" s="372" t="s">
        <v>719</v>
      </c>
      <c r="D8" s="372" t="s">
        <v>720</v>
      </c>
      <c r="E8" s="372" t="s">
        <v>721</v>
      </c>
      <c r="F8" s="375">
        <v>43926</v>
      </c>
      <c r="G8" s="375"/>
      <c r="H8" s="375"/>
      <c r="I8" s="374" t="s">
        <v>716</v>
      </c>
      <c r="J8" s="372"/>
      <c r="K8" s="372"/>
    </row>
    <row r="9" spans="1:11" ht="72.75">
      <c r="B9" s="371">
        <v>4</v>
      </c>
      <c r="C9" s="376" t="s">
        <v>722</v>
      </c>
      <c r="D9" s="376" t="s">
        <v>723</v>
      </c>
      <c r="E9" s="376" t="s">
        <v>724</v>
      </c>
      <c r="F9" s="377" t="s">
        <v>725</v>
      </c>
      <c r="G9" s="377"/>
      <c r="H9" s="377"/>
      <c r="I9" s="378" t="s">
        <v>726</v>
      </c>
      <c r="J9" s="376" t="s">
        <v>727</v>
      </c>
      <c r="K9" s="376" t="s">
        <v>728</v>
      </c>
    </row>
    <row r="10" spans="1:11" ht="28.5">
      <c r="B10" s="371">
        <v>5</v>
      </c>
      <c r="C10" s="372" t="s">
        <v>729</v>
      </c>
      <c r="D10" s="372" t="s">
        <v>730</v>
      </c>
      <c r="E10" s="379" t="s">
        <v>731</v>
      </c>
      <c r="F10" s="373">
        <v>2021</v>
      </c>
      <c r="G10" s="373"/>
      <c r="H10" s="373"/>
      <c r="I10" s="380" t="s">
        <v>732</v>
      </c>
      <c r="J10" s="379"/>
      <c r="K10" s="379"/>
    </row>
    <row r="11" spans="1:11" ht="28.5">
      <c r="B11" s="371">
        <v>6</v>
      </c>
      <c r="C11" s="372" t="s">
        <v>733</v>
      </c>
      <c r="D11" s="372" t="s">
        <v>734</v>
      </c>
      <c r="E11" s="379" t="s">
        <v>735</v>
      </c>
      <c r="F11" s="375">
        <v>44316</v>
      </c>
      <c r="G11" s="375"/>
      <c r="H11" s="375"/>
      <c r="I11" s="380" t="s">
        <v>732</v>
      </c>
      <c r="J11" s="379"/>
      <c r="K11" s="379"/>
    </row>
    <row r="12" spans="1:11" ht="102">
      <c r="B12" s="371">
        <v>7</v>
      </c>
      <c r="C12" s="376" t="s">
        <v>736</v>
      </c>
      <c r="D12" s="376" t="s">
        <v>737</v>
      </c>
      <c r="E12" s="376" t="s">
        <v>738</v>
      </c>
      <c r="F12" s="377" t="s">
        <v>739</v>
      </c>
      <c r="G12" s="377"/>
      <c r="H12" s="377"/>
      <c r="I12" s="378" t="s">
        <v>740</v>
      </c>
      <c r="J12" s="376" t="s">
        <v>741</v>
      </c>
      <c r="K12" s="376" t="s">
        <v>742</v>
      </c>
    </row>
    <row r="13" spans="1:11" ht="59.25">
      <c r="B13" s="371">
        <v>8</v>
      </c>
      <c r="C13" s="376" t="s">
        <v>743</v>
      </c>
      <c r="D13" s="376" t="s">
        <v>744</v>
      </c>
      <c r="E13" s="376" t="s">
        <v>745</v>
      </c>
      <c r="F13" s="377" t="s">
        <v>746</v>
      </c>
      <c r="G13" s="377"/>
      <c r="H13" s="377"/>
      <c r="I13" s="378" t="s">
        <v>726</v>
      </c>
      <c r="J13" s="376" t="s">
        <v>747</v>
      </c>
      <c r="K13" s="376" t="s">
        <v>748</v>
      </c>
    </row>
    <row r="14" spans="1:11" ht="100.5">
      <c r="B14" s="371">
        <v>9</v>
      </c>
      <c r="C14" s="376" t="s">
        <v>749</v>
      </c>
      <c r="D14" s="376" t="s">
        <v>750</v>
      </c>
      <c r="E14" s="376" t="s">
        <v>751</v>
      </c>
      <c r="F14" s="377" t="s">
        <v>752</v>
      </c>
      <c r="G14" s="377"/>
      <c r="H14" s="377"/>
      <c r="I14" s="378" t="s">
        <v>726</v>
      </c>
      <c r="J14" s="376" t="s">
        <v>727</v>
      </c>
      <c r="K14" s="376" t="s">
        <v>753</v>
      </c>
    </row>
    <row r="15" spans="1:11" ht="100.5">
      <c r="B15" s="371">
        <v>10</v>
      </c>
      <c r="C15" s="376" t="s">
        <v>754</v>
      </c>
      <c r="D15" s="376" t="s">
        <v>755</v>
      </c>
      <c r="E15" s="376" t="s">
        <v>751</v>
      </c>
      <c r="F15" s="377" t="s">
        <v>752</v>
      </c>
      <c r="G15" s="377"/>
      <c r="H15" s="377"/>
      <c r="I15" s="378" t="s">
        <v>726</v>
      </c>
      <c r="J15" s="376" t="s">
        <v>727</v>
      </c>
      <c r="K15" s="376" t="s">
        <v>753</v>
      </c>
    </row>
    <row r="16" spans="1:11" ht="100.5">
      <c r="B16" s="371">
        <v>11</v>
      </c>
      <c r="C16" s="376" t="s">
        <v>756</v>
      </c>
      <c r="D16" s="376" t="s">
        <v>757</v>
      </c>
      <c r="E16" s="376" t="s">
        <v>758</v>
      </c>
      <c r="F16" s="377" t="s">
        <v>752</v>
      </c>
      <c r="G16" s="377"/>
      <c r="H16" s="377"/>
      <c r="I16" s="378" t="s">
        <v>726</v>
      </c>
      <c r="J16" s="376" t="s">
        <v>727</v>
      </c>
      <c r="K16" s="376" t="s">
        <v>753</v>
      </c>
    </row>
    <row r="17" spans="2:11" ht="28.5">
      <c r="B17" s="371">
        <v>12</v>
      </c>
      <c r="C17" s="372" t="s">
        <v>733</v>
      </c>
      <c r="D17" s="372" t="s">
        <v>759</v>
      </c>
      <c r="E17" s="379" t="s">
        <v>760</v>
      </c>
      <c r="F17" s="375">
        <v>44407</v>
      </c>
      <c r="G17" s="375"/>
      <c r="H17" s="375"/>
      <c r="I17" s="380" t="s">
        <v>732</v>
      </c>
      <c r="J17" s="379"/>
      <c r="K17" s="379"/>
    </row>
    <row r="18" spans="2:11" ht="86.25">
      <c r="B18" s="371">
        <v>13</v>
      </c>
      <c r="C18" s="376" t="s">
        <v>761</v>
      </c>
      <c r="D18" s="376" t="s">
        <v>762</v>
      </c>
      <c r="E18" s="376" t="s">
        <v>763</v>
      </c>
      <c r="F18" s="381" t="s">
        <v>764</v>
      </c>
      <c r="G18" s="381"/>
      <c r="H18" s="381"/>
      <c r="I18" s="378" t="s">
        <v>726</v>
      </c>
      <c r="J18" s="376" t="s">
        <v>747</v>
      </c>
      <c r="K18" s="382" t="s">
        <v>765</v>
      </c>
    </row>
    <row r="19" spans="2:11" ht="86.25">
      <c r="B19" s="371">
        <v>14</v>
      </c>
      <c r="C19" s="376" t="s">
        <v>766</v>
      </c>
      <c r="D19" s="376" t="s">
        <v>767</v>
      </c>
      <c r="E19" s="376" t="s">
        <v>763</v>
      </c>
      <c r="F19" s="381" t="s">
        <v>764</v>
      </c>
      <c r="G19" s="381"/>
      <c r="H19" s="381"/>
      <c r="I19" s="378" t="s">
        <v>726</v>
      </c>
      <c r="J19" s="376" t="s">
        <v>747</v>
      </c>
      <c r="K19" s="382" t="s">
        <v>765</v>
      </c>
    </row>
    <row r="20" spans="2:11" ht="28.5">
      <c r="B20" s="371">
        <v>15</v>
      </c>
      <c r="C20" s="379" t="s">
        <v>768</v>
      </c>
      <c r="D20" s="379" t="s">
        <v>769</v>
      </c>
      <c r="E20" s="379" t="s">
        <v>770</v>
      </c>
      <c r="F20" s="380">
        <v>44469</v>
      </c>
      <c r="G20" s="380"/>
      <c r="H20" s="380"/>
      <c r="I20" s="380" t="s">
        <v>732</v>
      </c>
      <c r="J20" s="379"/>
      <c r="K20" s="379"/>
    </row>
    <row r="21" spans="2:11" ht="28.5">
      <c r="B21" s="371">
        <v>16</v>
      </c>
      <c r="C21" s="379" t="s">
        <v>771</v>
      </c>
      <c r="D21" s="379" t="s">
        <v>772</v>
      </c>
      <c r="E21" s="379" t="s">
        <v>770</v>
      </c>
      <c r="F21" s="380">
        <v>44469</v>
      </c>
      <c r="G21" s="380"/>
      <c r="H21" s="380"/>
      <c r="I21" s="380" t="s">
        <v>732</v>
      </c>
      <c r="J21" s="379"/>
      <c r="K21" s="379"/>
    </row>
    <row r="22" spans="2:11" ht="28.5">
      <c r="B22" s="371">
        <v>17</v>
      </c>
      <c r="C22" s="379" t="s">
        <v>773</v>
      </c>
      <c r="D22" s="379" t="s">
        <v>774</v>
      </c>
      <c r="E22" s="379" t="s">
        <v>770</v>
      </c>
      <c r="F22" s="380">
        <v>44469</v>
      </c>
      <c r="G22" s="380"/>
      <c r="H22" s="380"/>
      <c r="I22" s="380" t="s">
        <v>732</v>
      </c>
      <c r="J22" s="379"/>
      <c r="K22" s="379"/>
    </row>
    <row r="23" spans="2:11" ht="28.5">
      <c r="B23" s="371">
        <v>18</v>
      </c>
      <c r="C23" s="379" t="s">
        <v>775</v>
      </c>
      <c r="D23" s="379" t="s">
        <v>776</v>
      </c>
      <c r="E23" s="379" t="s">
        <v>770</v>
      </c>
      <c r="F23" s="380">
        <v>44469</v>
      </c>
      <c r="G23" s="380"/>
      <c r="H23" s="380"/>
      <c r="I23" s="380" t="s">
        <v>732</v>
      </c>
      <c r="J23" s="379"/>
      <c r="K23" s="379"/>
    </row>
    <row r="24" spans="2:11" ht="28.5">
      <c r="B24" s="371">
        <v>19</v>
      </c>
      <c r="C24" s="379" t="s">
        <v>777</v>
      </c>
      <c r="D24" s="379" t="s">
        <v>778</v>
      </c>
      <c r="E24" s="379" t="s">
        <v>770</v>
      </c>
      <c r="F24" s="380">
        <v>44469</v>
      </c>
      <c r="G24" s="380"/>
      <c r="H24" s="380"/>
      <c r="I24" s="380" t="s">
        <v>732</v>
      </c>
      <c r="J24" s="379"/>
      <c r="K24" s="379"/>
    </row>
    <row r="25" spans="2:11" ht="28.5">
      <c r="B25" s="371">
        <v>20</v>
      </c>
      <c r="C25" s="379" t="s">
        <v>779</v>
      </c>
      <c r="D25" s="379" t="s">
        <v>780</v>
      </c>
      <c r="E25" s="379" t="s">
        <v>770</v>
      </c>
      <c r="F25" s="380">
        <v>44469</v>
      </c>
      <c r="G25" s="380"/>
      <c r="H25" s="380"/>
      <c r="I25" s="380" t="s">
        <v>732</v>
      </c>
      <c r="J25" s="379"/>
      <c r="K25" s="379"/>
    </row>
    <row r="26" spans="2:11" ht="28.5">
      <c r="B26" s="371">
        <v>21</v>
      </c>
      <c r="C26" s="379" t="s">
        <v>781</v>
      </c>
      <c r="D26" s="379" t="s">
        <v>782</v>
      </c>
      <c r="E26" s="379" t="s">
        <v>770</v>
      </c>
      <c r="F26" s="380">
        <v>44469</v>
      </c>
      <c r="G26" s="380"/>
      <c r="H26" s="380"/>
      <c r="I26" s="380" t="s">
        <v>732</v>
      </c>
      <c r="J26" s="379"/>
      <c r="K26" s="379"/>
    </row>
    <row r="27" spans="2:11" ht="28.5">
      <c r="B27" s="371">
        <v>22</v>
      </c>
      <c r="C27" s="379" t="s">
        <v>783</v>
      </c>
      <c r="D27" s="379" t="s">
        <v>784</v>
      </c>
      <c r="E27" s="379" t="s">
        <v>785</v>
      </c>
      <c r="F27" s="380">
        <v>44469</v>
      </c>
      <c r="G27" s="380"/>
      <c r="H27" s="380"/>
      <c r="I27" s="380" t="s">
        <v>732</v>
      </c>
      <c r="J27" s="379"/>
      <c r="K27" s="379"/>
    </row>
    <row r="28" spans="2:11" ht="28.5">
      <c r="B28" s="371">
        <v>23</v>
      </c>
      <c r="C28" s="379" t="s">
        <v>786</v>
      </c>
      <c r="D28" s="379" t="s">
        <v>787</v>
      </c>
      <c r="E28" s="379" t="s">
        <v>788</v>
      </c>
      <c r="F28" s="380">
        <v>44469</v>
      </c>
      <c r="G28" s="380"/>
      <c r="H28" s="380"/>
      <c r="I28" s="380" t="s">
        <v>732</v>
      </c>
      <c r="J28" s="379"/>
      <c r="K28" s="379"/>
    </row>
    <row r="29" spans="2:11" ht="28.5">
      <c r="B29" s="371">
        <v>24</v>
      </c>
      <c r="C29" s="379" t="s">
        <v>789</v>
      </c>
      <c r="D29" s="379" t="s">
        <v>790</v>
      </c>
      <c r="E29" s="379" t="s">
        <v>785</v>
      </c>
      <c r="F29" s="380">
        <v>44469</v>
      </c>
      <c r="G29" s="380"/>
      <c r="H29" s="380"/>
      <c r="I29" s="380" t="s">
        <v>732</v>
      </c>
      <c r="J29" s="379"/>
      <c r="K29" s="379"/>
    </row>
    <row r="30" spans="2:11" ht="28.5">
      <c r="B30" s="371">
        <v>25</v>
      </c>
      <c r="C30" s="379" t="s">
        <v>791</v>
      </c>
      <c r="D30" s="379" t="s">
        <v>792</v>
      </c>
      <c r="E30" s="379" t="s">
        <v>785</v>
      </c>
      <c r="F30" s="380">
        <v>44469</v>
      </c>
      <c r="G30" s="380"/>
      <c r="H30" s="380"/>
      <c r="I30" s="380" t="s">
        <v>732</v>
      </c>
      <c r="J30" s="379"/>
      <c r="K30" s="379"/>
    </row>
    <row r="31" spans="2:11" ht="28.5">
      <c r="B31" s="371">
        <v>26</v>
      </c>
      <c r="C31" s="379" t="s">
        <v>793</v>
      </c>
      <c r="D31" s="379" t="s">
        <v>794</v>
      </c>
      <c r="E31" s="379" t="s">
        <v>770</v>
      </c>
      <c r="F31" s="380">
        <v>44469</v>
      </c>
      <c r="G31" s="380"/>
      <c r="H31" s="380"/>
      <c r="I31" s="380" t="s">
        <v>732</v>
      </c>
      <c r="J31" s="379"/>
      <c r="K31" s="379"/>
    </row>
    <row r="32" spans="2:11" ht="28.5">
      <c r="B32" s="371">
        <v>27</v>
      </c>
      <c r="C32" s="379" t="s">
        <v>795</v>
      </c>
      <c r="D32" s="379" t="s">
        <v>796</v>
      </c>
      <c r="E32" s="379" t="s">
        <v>785</v>
      </c>
      <c r="F32" s="380">
        <v>44469</v>
      </c>
      <c r="G32" s="380"/>
      <c r="H32" s="380"/>
      <c r="I32" s="380" t="s">
        <v>732</v>
      </c>
      <c r="J32" s="379"/>
      <c r="K32" s="379"/>
    </row>
    <row r="33" spans="2:11" ht="28.5">
      <c r="B33" s="371">
        <v>28</v>
      </c>
      <c r="C33" s="379" t="s">
        <v>797</v>
      </c>
      <c r="D33" s="379" t="s">
        <v>798</v>
      </c>
      <c r="E33" s="379" t="s">
        <v>785</v>
      </c>
      <c r="F33" s="380">
        <v>44469</v>
      </c>
      <c r="G33" s="380"/>
      <c r="H33" s="380"/>
      <c r="I33" s="380" t="s">
        <v>732</v>
      </c>
      <c r="J33" s="379"/>
      <c r="K33" s="379"/>
    </row>
    <row r="34" spans="2:11" ht="28.5">
      <c r="B34" s="371">
        <v>29</v>
      </c>
      <c r="C34" s="379" t="s">
        <v>799</v>
      </c>
      <c r="D34" s="379" t="s">
        <v>800</v>
      </c>
      <c r="E34" s="379" t="s">
        <v>788</v>
      </c>
      <c r="F34" s="380">
        <v>44469</v>
      </c>
      <c r="G34" s="380"/>
      <c r="H34" s="380"/>
      <c r="I34" s="380" t="s">
        <v>732</v>
      </c>
      <c r="J34" s="379"/>
      <c r="K34" s="379"/>
    </row>
    <row r="35" spans="2:11" ht="99.75">
      <c r="B35" s="371">
        <v>30</v>
      </c>
      <c r="C35" s="379" t="s">
        <v>801</v>
      </c>
      <c r="D35" s="379" t="s">
        <v>802</v>
      </c>
      <c r="E35" s="379" t="s">
        <v>785</v>
      </c>
      <c r="F35" s="380">
        <v>44469</v>
      </c>
      <c r="G35" s="380"/>
      <c r="H35" s="380"/>
      <c r="I35" s="380" t="s">
        <v>732</v>
      </c>
      <c r="J35" s="379"/>
      <c r="K35" s="379"/>
    </row>
    <row r="36" spans="2:11" ht="28.5">
      <c r="B36" s="371">
        <v>31</v>
      </c>
      <c r="C36" s="379" t="s">
        <v>803</v>
      </c>
      <c r="D36" s="379" t="s">
        <v>804</v>
      </c>
      <c r="E36" s="379" t="s">
        <v>785</v>
      </c>
      <c r="F36" s="380">
        <v>44469</v>
      </c>
      <c r="G36" s="380"/>
      <c r="H36" s="380"/>
      <c r="I36" s="380" t="s">
        <v>732</v>
      </c>
      <c r="J36" s="379"/>
      <c r="K36" s="379"/>
    </row>
    <row r="37" spans="2:11" ht="28.5">
      <c r="B37" s="371">
        <v>32</v>
      </c>
      <c r="C37" s="379" t="s">
        <v>805</v>
      </c>
      <c r="D37" s="379" t="s">
        <v>806</v>
      </c>
      <c r="E37" s="379" t="s">
        <v>785</v>
      </c>
      <c r="F37" s="380">
        <v>44469</v>
      </c>
      <c r="G37" s="380"/>
      <c r="H37" s="380"/>
      <c r="I37" s="380" t="s">
        <v>732</v>
      </c>
      <c r="J37" s="379"/>
      <c r="K37" s="379"/>
    </row>
    <row r="38" spans="2:11" ht="28.5">
      <c r="B38" s="371">
        <v>33</v>
      </c>
      <c r="C38" s="379" t="s">
        <v>807</v>
      </c>
      <c r="D38" s="379" t="s">
        <v>808</v>
      </c>
      <c r="E38" s="379" t="s">
        <v>785</v>
      </c>
      <c r="F38" s="380">
        <v>44469</v>
      </c>
      <c r="G38" s="380"/>
      <c r="H38" s="380"/>
      <c r="I38" s="380" t="s">
        <v>732</v>
      </c>
      <c r="J38" s="379"/>
      <c r="K38" s="379"/>
    </row>
    <row r="39" spans="2:11" ht="42.75">
      <c r="B39" s="371">
        <v>34</v>
      </c>
      <c r="C39" s="379" t="s">
        <v>809</v>
      </c>
      <c r="D39" s="379" t="s">
        <v>810</v>
      </c>
      <c r="E39" s="379" t="s">
        <v>785</v>
      </c>
      <c r="F39" s="380">
        <v>44469</v>
      </c>
      <c r="G39" s="380"/>
      <c r="H39" s="380"/>
      <c r="I39" s="380" t="s">
        <v>732</v>
      </c>
      <c r="J39" s="379"/>
      <c r="K39" s="379"/>
    </row>
    <row r="40" spans="2:11" ht="42.75">
      <c r="B40" s="371">
        <v>35</v>
      </c>
      <c r="C40" s="379" t="s">
        <v>811</v>
      </c>
      <c r="D40" s="379" t="s">
        <v>812</v>
      </c>
      <c r="E40" s="379" t="s">
        <v>785</v>
      </c>
      <c r="F40" s="380">
        <v>44469</v>
      </c>
      <c r="G40" s="380"/>
      <c r="H40" s="380"/>
      <c r="I40" s="380" t="s">
        <v>732</v>
      </c>
      <c r="J40" s="379"/>
      <c r="K40" s="379"/>
    </row>
    <row r="41" spans="2:11" ht="28.5">
      <c r="B41" s="371">
        <v>36</v>
      </c>
      <c r="C41" s="379" t="s">
        <v>813</v>
      </c>
      <c r="D41" s="379" t="s">
        <v>814</v>
      </c>
      <c r="E41" s="379" t="s">
        <v>770</v>
      </c>
      <c r="F41" s="380">
        <v>44469</v>
      </c>
      <c r="G41" s="380"/>
      <c r="H41" s="380"/>
      <c r="I41" s="380" t="s">
        <v>732</v>
      </c>
      <c r="J41" s="379"/>
      <c r="K41" s="379"/>
    </row>
    <row r="42" spans="2:11" ht="42.75">
      <c r="B42" s="371">
        <v>37</v>
      </c>
      <c r="C42" s="379" t="s">
        <v>815</v>
      </c>
      <c r="D42" s="379" t="s">
        <v>816</v>
      </c>
      <c r="E42" s="379" t="s">
        <v>817</v>
      </c>
      <c r="F42" s="380">
        <v>44469</v>
      </c>
      <c r="G42" s="380"/>
      <c r="H42" s="380"/>
      <c r="I42" s="380" t="s">
        <v>732</v>
      </c>
      <c r="J42" s="379"/>
      <c r="K42" s="379"/>
    </row>
    <row r="43" spans="2:11" ht="28.5">
      <c r="B43" s="371">
        <v>38</v>
      </c>
      <c r="C43" s="379" t="s">
        <v>818</v>
      </c>
      <c r="D43" s="379" t="s">
        <v>819</v>
      </c>
      <c r="E43" s="379" t="s">
        <v>820</v>
      </c>
      <c r="F43" s="380">
        <v>44469</v>
      </c>
      <c r="G43" s="380"/>
      <c r="H43" s="380"/>
      <c r="I43" s="380" t="s">
        <v>732</v>
      </c>
      <c r="J43" s="379"/>
      <c r="K43" s="379"/>
    </row>
    <row r="44" spans="2:11" ht="28.5">
      <c r="B44" s="371">
        <v>39</v>
      </c>
      <c r="C44" s="379" t="s">
        <v>821</v>
      </c>
      <c r="D44" s="379" t="s">
        <v>822</v>
      </c>
      <c r="E44" s="379" t="s">
        <v>770</v>
      </c>
      <c r="F44" s="380">
        <v>44469</v>
      </c>
      <c r="G44" s="380"/>
      <c r="H44" s="380"/>
      <c r="I44" s="380" t="s">
        <v>732</v>
      </c>
      <c r="J44" s="379"/>
      <c r="K44" s="379"/>
    </row>
    <row r="45" spans="2:11" ht="28.5">
      <c r="B45" s="371">
        <v>40</v>
      </c>
      <c r="C45" s="379" t="s">
        <v>823</v>
      </c>
      <c r="D45" s="379" t="s">
        <v>824</v>
      </c>
      <c r="E45" s="379" t="s">
        <v>770</v>
      </c>
      <c r="F45" s="380">
        <v>44469</v>
      </c>
      <c r="G45" s="380"/>
      <c r="H45" s="380"/>
      <c r="I45" s="380" t="s">
        <v>732</v>
      </c>
      <c r="J45" s="379"/>
      <c r="K45" s="379"/>
    </row>
    <row r="46" spans="2:11" ht="28.5">
      <c r="B46" s="371">
        <v>41</v>
      </c>
      <c r="C46" s="379" t="s">
        <v>825</v>
      </c>
      <c r="D46" s="379" t="s">
        <v>826</v>
      </c>
      <c r="E46" s="379" t="s">
        <v>785</v>
      </c>
      <c r="F46" s="380">
        <v>44469</v>
      </c>
      <c r="G46" s="380"/>
      <c r="H46" s="380"/>
      <c r="I46" s="380" t="s">
        <v>732</v>
      </c>
      <c r="J46" s="379"/>
      <c r="K46" s="379"/>
    </row>
    <row r="47" spans="2:11" ht="28.5">
      <c r="B47" s="371">
        <v>42</v>
      </c>
      <c r="C47" s="379" t="s">
        <v>827</v>
      </c>
      <c r="D47" s="379" t="s">
        <v>828</v>
      </c>
      <c r="E47" s="379" t="s">
        <v>770</v>
      </c>
      <c r="F47" s="380">
        <v>44469</v>
      </c>
      <c r="G47" s="380"/>
      <c r="H47" s="380"/>
      <c r="I47" s="380" t="s">
        <v>732</v>
      </c>
      <c r="J47" s="379"/>
      <c r="K47" s="379"/>
    </row>
    <row r="48" spans="2:11" ht="28.5">
      <c r="B48" s="371">
        <v>43</v>
      </c>
      <c r="C48" s="379" t="s">
        <v>829</v>
      </c>
      <c r="D48" s="379" t="s">
        <v>830</v>
      </c>
      <c r="E48" s="379" t="s">
        <v>770</v>
      </c>
      <c r="F48" s="380">
        <v>44469</v>
      </c>
      <c r="G48" s="380"/>
      <c r="H48" s="380"/>
      <c r="I48" s="380" t="s">
        <v>732</v>
      </c>
      <c r="J48" s="379"/>
      <c r="K48" s="379"/>
    </row>
    <row r="49" spans="2:11" ht="28.5">
      <c r="B49" s="371">
        <v>44</v>
      </c>
      <c r="C49" s="379" t="s">
        <v>831</v>
      </c>
      <c r="D49" s="379" t="s">
        <v>832</v>
      </c>
      <c r="E49" s="379" t="s">
        <v>770</v>
      </c>
      <c r="F49" s="380">
        <v>44469</v>
      </c>
      <c r="G49" s="380"/>
      <c r="H49" s="380"/>
      <c r="I49" s="380" t="s">
        <v>732</v>
      </c>
      <c r="J49" s="379"/>
      <c r="K49" s="379"/>
    </row>
    <row r="50" spans="2:11" ht="42.75">
      <c r="B50" s="371">
        <v>45</v>
      </c>
      <c r="C50" s="379" t="s">
        <v>833</v>
      </c>
      <c r="D50" s="379" t="s">
        <v>834</v>
      </c>
      <c r="E50" s="379" t="s">
        <v>785</v>
      </c>
      <c r="F50" s="380">
        <v>44469</v>
      </c>
      <c r="G50" s="380"/>
      <c r="H50" s="380"/>
      <c r="I50" s="380" t="s">
        <v>732</v>
      </c>
      <c r="J50" s="379"/>
      <c r="K50" s="379"/>
    </row>
    <row r="51" spans="2:11" ht="28.5">
      <c r="B51" s="371">
        <v>46</v>
      </c>
      <c r="C51" s="379" t="s">
        <v>835</v>
      </c>
      <c r="D51" s="379" t="s">
        <v>836</v>
      </c>
      <c r="E51" s="379" t="s">
        <v>770</v>
      </c>
      <c r="F51" s="380">
        <v>44469</v>
      </c>
      <c r="G51" s="380"/>
      <c r="H51" s="380"/>
      <c r="I51" s="380" t="s">
        <v>732</v>
      </c>
      <c r="J51" s="379"/>
      <c r="K51" s="379"/>
    </row>
    <row r="52" spans="2:11" ht="28.5">
      <c r="B52" s="371">
        <v>47</v>
      </c>
      <c r="C52" s="379" t="s">
        <v>837</v>
      </c>
      <c r="D52" s="379" t="s">
        <v>838</v>
      </c>
      <c r="E52" s="379" t="s">
        <v>770</v>
      </c>
      <c r="F52" s="380">
        <v>44469</v>
      </c>
      <c r="G52" s="380"/>
      <c r="H52" s="380"/>
      <c r="I52" s="380" t="s">
        <v>732</v>
      </c>
      <c r="J52" s="379"/>
      <c r="K52" s="379"/>
    </row>
    <row r="53" spans="2:11" ht="28.5">
      <c r="B53" s="371">
        <v>48</v>
      </c>
      <c r="C53" s="379" t="s">
        <v>839</v>
      </c>
      <c r="D53" s="379" t="s">
        <v>840</v>
      </c>
      <c r="E53" s="379" t="s">
        <v>770</v>
      </c>
      <c r="F53" s="380">
        <v>44469</v>
      </c>
      <c r="G53" s="380"/>
      <c r="H53" s="380"/>
      <c r="I53" s="380" t="s">
        <v>732</v>
      </c>
      <c r="J53" s="379"/>
      <c r="K53" s="379"/>
    </row>
    <row r="54" spans="2:11" ht="28.5">
      <c r="B54" s="371">
        <v>49</v>
      </c>
      <c r="C54" s="379" t="s">
        <v>841</v>
      </c>
      <c r="D54" s="379" t="s">
        <v>842</v>
      </c>
      <c r="E54" s="379" t="s">
        <v>788</v>
      </c>
      <c r="F54" s="380">
        <v>44469</v>
      </c>
      <c r="G54" s="380"/>
      <c r="H54" s="380"/>
      <c r="I54" s="380" t="s">
        <v>732</v>
      </c>
      <c r="J54" s="379"/>
      <c r="K54" s="379"/>
    </row>
    <row r="55" spans="2:11" ht="28.5">
      <c r="B55" s="371">
        <v>50</v>
      </c>
      <c r="C55" s="379" t="s">
        <v>843</v>
      </c>
      <c r="D55" s="379" t="s">
        <v>844</v>
      </c>
      <c r="E55" s="379" t="s">
        <v>785</v>
      </c>
      <c r="F55" s="380">
        <v>44469</v>
      </c>
      <c r="G55" s="380"/>
      <c r="H55" s="380"/>
      <c r="I55" s="380" t="s">
        <v>732</v>
      </c>
      <c r="J55" s="379"/>
      <c r="K55" s="379"/>
    </row>
    <row r="56" spans="2:11" ht="28.5">
      <c r="B56" s="371">
        <v>51</v>
      </c>
      <c r="C56" s="379" t="s">
        <v>845</v>
      </c>
      <c r="D56" s="379" t="s">
        <v>846</v>
      </c>
      <c r="E56" s="379" t="s">
        <v>847</v>
      </c>
      <c r="F56" s="380">
        <v>44469</v>
      </c>
      <c r="G56" s="380"/>
      <c r="H56" s="380"/>
      <c r="I56" s="380" t="s">
        <v>732</v>
      </c>
      <c r="J56" s="379"/>
      <c r="K56" s="379"/>
    </row>
    <row r="57" spans="2:11" ht="28.5">
      <c r="B57" s="371">
        <v>52</v>
      </c>
      <c r="C57" s="379" t="s">
        <v>848</v>
      </c>
      <c r="D57" s="379" t="s">
        <v>849</v>
      </c>
      <c r="E57" s="379" t="s">
        <v>770</v>
      </c>
      <c r="F57" s="380">
        <v>44469</v>
      </c>
      <c r="G57" s="380"/>
      <c r="H57" s="380"/>
      <c r="I57" s="380" t="s">
        <v>732</v>
      </c>
      <c r="J57" s="379"/>
      <c r="K57" s="379"/>
    </row>
    <row r="58" spans="2:11" ht="28.5">
      <c r="B58" s="371">
        <v>53</v>
      </c>
      <c r="C58" s="379" t="s">
        <v>850</v>
      </c>
      <c r="D58" s="379" t="s">
        <v>851</v>
      </c>
      <c r="E58" s="379" t="s">
        <v>770</v>
      </c>
      <c r="F58" s="380">
        <v>44469</v>
      </c>
      <c r="G58" s="380"/>
      <c r="H58" s="380"/>
      <c r="I58" s="380" t="s">
        <v>732</v>
      </c>
      <c r="J58" s="379"/>
      <c r="K58" s="379"/>
    </row>
    <row r="59" spans="2:11" ht="28.5">
      <c r="B59" s="371">
        <v>54</v>
      </c>
      <c r="C59" s="379" t="s">
        <v>852</v>
      </c>
      <c r="D59" s="379" t="s">
        <v>853</v>
      </c>
      <c r="E59" s="379" t="s">
        <v>770</v>
      </c>
      <c r="F59" s="380">
        <v>44469</v>
      </c>
      <c r="G59" s="380"/>
      <c r="H59" s="380"/>
      <c r="I59" s="380" t="s">
        <v>732</v>
      </c>
      <c r="J59" s="379"/>
      <c r="K59" s="379"/>
    </row>
    <row r="60" spans="2:11" ht="28.5">
      <c r="B60" s="371">
        <v>55</v>
      </c>
      <c r="C60" s="379" t="s">
        <v>854</v>
      </c>
      <c r="D60" s="379" t="s">
        <v>855</v>
      </c>
      <c r="E60" s="379" t="s">
        <v>770</v>
      </c>
      <c r="F60" s="380">
        <v>44469</v>
      </c>
      <c r="G60" s="380"/>
      <c r="H60" s="380"/>
      <c r="I60" s="380" t="s">
        <v>732</v>
      </c>
      <c r="J60" s="379"/>
      <c r="K60" s="379"/>
    </row>
    <row r="61" spans="2:11" ht="28.5">
      <c r="B61" s="371">
        <v>56</v>
      </c>
      <c r="C61" s="379" t="s">
        <v>856</v>
      </c>
      <c r="D61" s="379" t="s">
        <v>857</v>
      </c>
      <c r="E61" s="379" t="s">
        <v>858</v>
      </c>
      <c r="F61" s="380">
        <v>44469</v>
      </c>
      <c r="G61" s="380"/>
      <c r="H61" s="380"/>
      <c r="I61" s="380" t="s">
        <v>732</v>
      </c>
      <c r="J61" s="379"/>
      <c r="K61" s="379"/>
    </row>
    <row r="62" spans="2:11" ht="28.5">
      <c r="B62" s="371">
        <v>57</v>
      </c>
      <c r="C62" s="379" t="s">
        <v>856</v>
      </c>
      <c r="D62" s="379" t="s">
        <v>859</v>
      </c>
      <c r="E62" s="379" t="s">
        <v>860</v>
      </c>
      <c r="F62" s="380">
        <v>44469</v>
      </c>
      <c r="G62" s="380"/>
      <c r="H62" s="380"/>
      <c r="I62" s="380" t="s">
        <v>732</v>
      </c>
      <c r="J62" s="379"/>
      <c r="K62" s="379"/>
    </row>
    <row r="63" spans="2:11" ht="28.5">
      <c r="B63" s="371">
        <v>58</v>
      </c>
      <c r="C63" s="379" t="s">
        <v>861</v>
      </c>
      <c r="D63" s="379" t="s">
        <v>862</v>
      </c>
      <c r="E63" s="379" t="s">
        <v>770</v>
      </c>
      <c r="F63" s="380">
        <v>44469</v>
      </c>
      <c r="G63" s="380"/>
      <c r="H63" s="380"/>
      <c r="I63" s="380" t="s">
        <v>732</v>
      </c>
      <c r="J63" s="379"/>
      <c r="K63" s="379"/>
    </row>
    <row r="64" spans="2:11" ht="28.5">
      <c r="B64" s="371">
        <v>59</v>
      </c>
      <c r="C64" s="379" t="s">
        <v>863</v>
      </c>
      <c r="D64" s="379" t="s">
        <v>864</v>
      </c>
      <c r="E64" s="379" t="s">
        <v>770</v>
      </c>
      <c r="F64" s="380">
        <v>44469</v>
      </c>
      <c r="G64" s="380"/>
      <c r="H64" s="380"/>
      <c r="I64" s="380" t="s">
        <v>732</v>
      </c>
      <c r="J64" s="379"/>
      <c r="K64" s="379"/>
    </row>
    <row r="65" spans="2:11" ht="28.5">
      <c r="B65" s="371">
        <v>60</v>
      </c>
      <c r="C65" s="379" t="s">
        <v>865</v>
      </c>
      <c r="D65" s="379" t="s">
        <v>866</v>
      </c>
      <c r="E65" s="379" t="s">
        <v>785</v>
      </c>
      <c r="F65" s="380">
        <v>44469</v>
      </c>
      <c r="G65" s="380"/>
      <c r="H65" s="380"/>
      <c r="I65" s="380" t="s">
        <v>732</v>
      </c>
      <c r="J65" s="379"/>
      <c r="K65" s="379"/>
    </row>
    <row r="66" spans="2:11" ht="28.5">
      <c r="B66" s="371">
        <v>61</v>
      </c>
      <c r="C66" s="379" t="s">
        <v>867</v>
      </c>
      <c r="D66" s="379" t="s">
        <v>868</v>
      </c>
      <c r="E66" s="379" t="s">
        <v>770</v>
      </c>
      <c r="F66" s="380">
        <v>44469</v>
      </c>
      <c r="G66" s="380"/>
      <c r="H66" s="380"/>
      <c r="I66" s="380" t="s">
        <v>732</v>
      </c>
      <c r="J66" s="379"/>
      <c r="K66" s="379"/>
    </row>
    <row r="67" spans="2:11" ht="28.5">
      <c r="B67" s="371">
        <v>62</v>
      </c>
      <c r="C67" s="379" t="s">
        <v>869</v>
      </c>
      <c r="D67" s="379" t="s">
        <v>870</v>
      </c>
      <c r="E67" s="379" t="s">
        <v>770</v>
      </c>
      <c r="F67" s="380">
        <v>44469</v>
      </c>
      <c r="G67" s="380"/>
      <c r="H67" s="380"/>
      <c r="I67" s="380" t="s">
        <v>732</v>
      </c>
      <c r="J67" s="379"/>
      <c r="K67" s="379"/>
    </row>
    <row r="68" spans="2:11" ht="28.5">
      <c r="B68" s="371">
        <v>63</v>
      </c>
      <c r="C68" s="379" t="s">
        <v>871</v>
      </c>
      <c r="D68" s="379" t="s">
        <v>872</v>
      </c>
      <c r="E68" s="379" t="s">
        <v>770</v>
      </c>
      <c r="F68" s="380">
        <v>44469</v>
      </c>
      <c r="G68" s="380"/>
      <c r="H68" s="380"/>
      <c r="I68" s="380" t="s">
        <v>732</v>
      </c>
      <c r="J68" s="379"/>
      <c r="K68" s="379"/>
    </row>
    <row r="69" spans="2:11" ht="28.5">
      <c r="B69" s="371">
        <v>64</v>
      </c>
      <c r="C69" s="379" t="s">
        <v>873</v>
      </c>
      <c r="D69" s="379" t="s">
        <v>874</v>
      </c>
      <c r="E69" s="379" t="s">
        <v>785</v>
      </c>
      <c r="F69" s="380">
        <v>44469</v>
      </c>
      <c r="G69" s="380"/>
      <c r="H69" s="380"/>
      <c r="I69" s="380" t="s">
        <v>732</v>
      </c>
      <c r="J69" s="379"/>
      <c r="K69" s="379"/>
    </row>
    <row r="70" spans="2:11" ht="28.5">
      <c r="B70" s="371">
        <v>65</v>
      </c>
      <c r="C70" s="379" t="s">
        <v>875</v>
      </c>
      <c r="D70" s="379" t="s">
        <v>876</v>
      </c>
      <c r="E70" s="379" t="s">
        <v>877</v>
      </c>
      <c r="F70" s="380">
        <v>44469</v>
      </c>
      <c r="G70" s="380"/>
      <c r="H70" s="380"/>
      <c r="I70" s="380" t="s">
        <v>732</v>
      </c>
      <c r="J70" s="379"/>
      <c r="K70" s="379"/>
    </row>
    <row r="71" spans="2:11" ht="28.5">
      <c r="B71" s="371">
        <v>66</v>
      </c>
      <c r="C71" s="379" t="s">
        <v>878</v>
      </c>
      <c r="D71" s="379" t="s">
        <v>879</v>
      </c>
      <c r="E71" s="379" t="s">
        <v>788</v>
      </c>
      <c r="F71" s="380">
        <v>44469</v>
      </c>
      <c r="G71" s="380"/>
      <c r="H71" s="380"/>
      <c r="I71" s="380" t="s">
        <v>732</v>
      </c>
      <c r="J71" s="379"/>
      <c r="K71" s="379"/>
    </row>
    <row r="72" spans="2:11" ht="28.5">
      <c r="B72" s="371">
        <v>67</v>
      </c>
      <c r="C72" s="379" t="s">
        <v>878</v>
      </c>
      <c r="D72" s="379" t="s">
        <v>880</v>
      </c>
      <c r="E72" s="379" t="s">
        <v>881</v>
      </c>
      <c r="F72" s="380">
        <v>44469</v>
      </c>
      <c r="G72" s="380"/>
      <c r="H72" s="380"/>
      <c r="I72" s="380" t="s">
        <v>732</v>
      </c>
      <c r="J72" s="379"/>
      <c r="K72" s="379"/>
    </row>
    <row r="73" spans="2:11" ht="28.5">
      <c r="B73" s="371">
        <v>68</v>
      </c>
      <c r="C73" s="379" t="s">
        <v>882</v>
      </c>
      <c r="D73" s="379" t="s">
        <v>883</v>
      </c>
      <c r="E73" s="379" t="s">
        <v>770</v>
      </c>
      <c r="F73" s="380">
        <v>44469</v>
      </c>
      <c r="G73" s="380"/>
      <c r="H73" s="380"/>
      <c r="I73" s="380" t="s">
        <v>732</v>
      </c>
      <c r="J73" s="379"/>
      <c r="K73" s="379"/>
    </row>
    <row r="74" spans="2:11" ht="28.5">
      <c r="B74" s="371">
        <v>69</v>
      </c>
      <c r="C74" s="379" t="s">
        <v>884</v>
      </c>
      <c r="D74" s="379" t="s">
        <v>885</v>
      </c>
      <c r="E74" s="379" t="s">
        <v>770</v>
      </c>
      <c r="F74" s="380">
        <v>44469</v>
      </c>
      <c r="G74" s="380"/>
      <c r="H74" s="380"/>
      <c r="I74" s="380" t="s">
        <v>732</v>
      </c>
      <c r="J74" s="379"/>
      <c r="K74" s="379"/>
    </row>
    <row r="75" spans="2:11" ht="28.5">
      <c r="B75" s="371">
        <v>70</v>
      </c>
      <c r="C75" s="379" t="s">
        <v>886</v>
      </c>
      <c r="D75" s="379" t="s">
        <v>887</v>
      </c>
      <c r="E75" s="379" t="s">
        <v>770</v>
      </c>
      <c r="F75" s="380">
        <v>44469</v>
      </c>
      <c r="G75" s="380"/>
      <c r="H75" s="380"/>
      <c r="I75" s="380" t="s">
        <v>732</v>
      </c>
      <c r="J75" s="379"/>
      <c r="K75" s="379"/>
    </row>
    <row r="76" spans="2:11" ht="28.5">
      <c r="B76" s="371">
        <v>71</v>
      </c>
      <c r="C76" s="379" t="s">
        <v>888</v>
      </c>
      <c r="D76" s="379" t="s">
        <v>889</v>
      </c>
      <c r="E76" s="379" t="s">
        <v>860</v>
      </c>
      <c r="F76" s="380">
        <v>44469</v>
      </c>
      <c r="G76" s="380"/>
      <c r="H76" s="380"/>
      <c r="I76" s="380" t="s">
        <v>732</v>
      </c>
      <c r="J76" s="379"/>
      <c r="K76" s="379"/>
    </row>
    <row r="77" spans="2:11" ht="28.5">
      <c r="B77" s="371">
        <v>72</v>
      </c>
      <c r="C77" s="379" t="s">
        <v>890</v>
      </c>
      <c r="D77" s="379" t="s">
        <v>891</v>
      </c>
      <c r="E77" s="379" t="s">
        <v>892</v>
      </c>
      <c r="F77" s="380">
        <v>44469</v>
      </c>
      <c r="G77" s="380"/>
      <c r="H77" s="380"/>
      <c r="I77" s="380" t="s">
        <v>732</v>
      </c>
      <c r="J77" s="379"/>
      <c r="K77" s="379"/>
    </row>
    <row r="78" spans="2:11" ht="28.5">
      <c r="B78" s="371">
        <v>73</v>
      </c>
      <c r="C78" s="379" t="s">
        <v>893</v>
      </c>
      <c r="D78" s="379" t="s">
        <v>894</v>
      </c>
      <c r="E78" s="379" t="s">
        <v>785</v>
      </c>
      <c r="F78" s="380">
        <v>44469</v>
      </c>
      <c r="G78" s="380"/>
      <c r="H78" s="380"/>
      <c r="I78" s="380" t="s">
        <v>732</v>
      </c>
      <c r="J78" s="379"/>
      <c r="K78" s="379"/>
    </row>
    <row r="79" spans="2:11" ht="28.5">
      <c r="B79" s="371">
        <v>74</v>
      </c>
      <c r="C79" s="379" t="s">
        <v>895</v>
      </c>
      <c r="D79" s="379" t="s">
        <v>896</v>
      </c>
      <c r="E79" s="379" t="s">
        <v>770</v>
      </c>
      <c r="F79" s="380">
        <v>44469</v>
      </c>
      <c r="G79" s="380"/>
      <c r="H79" s="380"/>
      <c r="I79" s="380" t="s">
        <v>732</v>
      </c>
      <c r="J79" s="379"/>
      <c r="K79" s="379"/>
    </row>
    <row r="80" spans="2:11" ht="28.5">
      <c r="B80" s="371">
        <v>75</v>
      </c>
      <c r="C80" s="379" t="s">
        <v>897</v>
      </c>
      <c r="D80" s="379" t="s">
        <v>898</v>
      </c>
      <c r="E80" s="379" t="s">
        <v>785</v>
      </c>
      <c r="F80" s="380">
        <v>44469</v>
      </c>
      <c r="G80" s="380"/>
      <c r="H80" s="380"/>
      <c r="I80" s="380" t="s">
        <v>732</v>
      </c>
      <c r="J80" s="379"/>
      <c r="K80" s="379"/>
    </row>
    <row r="81" spans="2:11" ht="99.75">
      <c r="B81" s="371">
        <v>76</v>
      </c>
      <c r="C81" s="379" t="s">
        <v>899</v>
      </c>
      <c r="D81" s="379" t="s">
        <v>900</v>
      </c>
      <c r="E81" s="379" t="s">
        <v>785</v>
      </c>
      <c r="F81" s="380">
        <v>44469</v>
      </c>
      <c r="G81" s="380"/>
      <c r="H81" s="380"/>
      <c r="I81" s="380" t="s">
        <v>732</v>
      </c>
      <c r="J81" s="379"/>
      <c r="K81" s="379"/>
    </row>
    <row r="82" spans="2:11" ht="28.5">
      <c r="B82" s="371">
        <v>77</v>
      </c>
      <c r="C82" s="379" t="s">
        <v>901</v>
      </c>
      <c r="D82" s="379" t="s">
        <v>902</v>
      </c>
      <c r="E82" s="379" t="s">
        <v>785</v>
      </c>
      <c r="F82" s="380">
        <v>44469</v>
      </c>
      <c r="G82" s="380"/>
      <c r="H82" s="380"/>
      <c r="I82" s="380" t="s">
        <v>732</v>
      </c>
      <c r="J82" s="379"/>
      <c r="K82" s="379"/>
    </row>
    <row r="83" spans="2:11" ht="28.5">
      <c r="B83" s="371">
        <v>78</v>
      </c>
      <c r="C83" s="379" t="s">
        <v>903</v>
      </c>
      <c r="D83" s="379" t="s">
        <v>904</v>
      </c>
      <c r="E83" s="379" t="s">
        <v>770</v>
      </c>
      <c r="F83" s="380">
        <v>44469</v>
      </c>
      <c r="G83" s="380"/>
      <c r="H83" s="380"/>
      <c r="I83" s="380" t="s">
        <v>732</v>
      </c>
      <c r="J83" s="379"/>
      <c r="K83" s="379"/>
    </row>
    <row r="84" spans="2:11" ht="28.5">
      <c r="B84" s="371">
        <v>79</v>
      </c>
      <c r="C84" s="379" t="s">
        <v>905</v>
      </c>
      <c r="D84" s="379" t="s">
        <v>906</v>
      </c>
      <c r="E84" s="379" t="s">
        <v>785</v>
      </c>
      <c r="F84" s="380">
        <v>44469</v>
      </c>
      <c r="G84" s="380"/>
      <c r="H84" s="380"/>
      <c r="I84" s="380" t="s">
        <v>732</v>
      </c>
      <c r="J84" s="379"/>
      <c r="K84" s="379"/>
    </row>
    <row r="85" spans="2:11" ht="28.5">
      <c r="B85" s="371">
        <v>80</v>
      </c>
      <c r="C85" s="379" t="s">
        <v>907</v>
      </c>
      <c r="D85" s="379" t="s">
        <v>908</v>
      </c>
      <c r="E85" s="379" t="s">
        <v>785</v>
      </c>
      <c r="F85" s="380">
        <v>44469</v>
      </c>
      <c r="G85" s="380"/>
      <c r="H85" s="380"/>
      <c r="I85" s="380" t="s">
        <v>732</v>
      </c>
      <c r="J85" s="379"/>
      <c r="K85" s="379"/>
    </row>
    <row r="86" spans="2:11" ht="28.5">
      <c r="B86" s="371">
        <v>81</v>
      </c>
      <c r="C86" s="379" t="s">
        <v>909</v>
      </c>
      <c r="D86" s="379" t="s">
        <v>910</v>
      </c>
      <c r="E86" s="379" t="s">
        <v>785</v>
      </c>
      <c r="F86" s="380">
        <v>44469</v>
      </c>
      <c r="G86" s="380"/>
      <c r="H86" s="380"/>
      <c r="I86" s="380" t="s">
        <v>732</v>
      </c>
      <c r="J86" s="379"/>
      <c r="K86" s="379"/>
    </row>
    <row r="87" spans="2:11" ht="28.5">
      <c r="B87" s="371">
        <v>82</v>
      </c>
      <c r="C87" s="379" t="s">
        <v>911</v>
      </c>
      <c r="D87" s="379" t="s">
        <v>912</v>
      </c>
      <c r="E87" s="379" t="s">
        <v>770</v>
      </c>
      <c r="F87" s="380">
        <v>44469</v>
      </c>
      <c r="G87" s="380"/>
      <c r="H87" s="380"/>
      <c r="I87" s="380" t="s">
        <v>732</v>
      </c>
      <c r="J87" s="379"/>
      <c r="K87" s="379"/>
    </row>
    <row r="88" spans="2:11" ht="28.5">
      <c r="B88" s="371">
        <v>83</v>
      </c>
      <c r="C88" s="379" t="s">
        <v>913</v>
      </c>
      <c r="D88" s="379" t="s">
        <v>914</v>
      </c>
      <c r="E88" s="379" t="s">
        <v>785</v>
      </c>
      <c r="F88" s="380">
        <v>44469</v>
      </c>
      <c r="G88" s="380"/>
      <c r="H88" s="380"/>
      <c r="I88" s="380" t="s">
        <v>732</v>
      </c>
      <c r="J88" s="379"/>
      <c r="K88" s="379"/>
    </row>
    <row r="89" spans="2:11" ht="28.5">
      <c r="B89" s="371">
        <v>84</v>
      </c>
      <c r="C89" s="379" t="s">
        <v>915</v>
      </c>
      <c r="D89" s="379" t="s">
        <v>916</v>
      </c>
      <c r="E89" s="379" t="s">
        <v>770</v>
      </c>
      <c r="F89" s="380">
        <v>44469</v>
      </c>
      <c r="G89" s="380"/>
      <c r="H89" s="380"/>
      <c r="I89" s="380" t="s">
        <v>732</v>
      </c>
      <c r="J89" s="379"/>
      <c r="K89" s="379"/>
    </row>
    <row r="90" spans="2:11" ht="28.5">
      <c r="B90" s="371">
        <v>85</v>
      </c>
      <c r="C90" s="379" t="s">
        <v>917</v>
      </c>
      <c r="D90" s="379" t="s">
        <v>918</v>
      </c>
      <c r="E90" s="379" t="s">
        <v>770</v>
      </c>
      <c r="F90" s="380">
        <v>44469</v>
      </c>
      <c r="G90" s="380"/>
      <c r="H90" s="380"/>
      <c r="I90" s="380" t="s">
        <v>732</v>
      </c>
      <c r="J90" s="379"/>
      <c r="K90" s="379"/>
    </row>
    <row r="91" spans="2:11" ht="28.5">
      <c r="B91" s="371">
        <v>86</v>
      </c>
      <c r="C91" s="379" t="s">
        <v>919</v>
      </c>
      <c r="D91" s="379" t="s">
        <v>920</v>
      </c>
      <c r="E91" s="379" t="s">
        <v>785</v>
      </c>
      <c r="F91" s="380">
        <v>44469</v>
      </c>
      <c r="G91" s="380"/>
      <c r="H91" s="380"/>
      <c r="I91" s="380" t="s">
        <v>732</v>
      </c>
      <c r="J91" s="379"/>
      <c r="K91" s="379"/>
    </row>
    <row r="92" spans="2:11" ht="28.5">
      <c r="B92" s="371">
        <v>87</v>
      </c>
      <c r="C92" s="379" t="s">
        <v>921</v>
      </c>
      <c r="D92" s="379" t="s">
        <v>922</v>
      </c>
      <c r="E92" s="379" t="s">
        <v>923</v>
      </c>
      <c r="F92" s="380">
        <v>44469</v>
      </c>
      <c r="G92" s="380"/>
      <c r="H92" s="380"/>
      <c r="I92" s="380" t="s">
        <v>732</v>
      </c>
      <c r="J92" s="379"/>
      <c r="K92" s="379"/>
    </row>
    <row r="93" spans="2:11" ht="28.5">
      <c r="B93" s="371">
        <v>88</v>
      </c>
      <c r="C93" s="379" t="s">
        <v>924</v>
      </c>
      <c r="D93" s="379" t="s">
        <v>925</v>
      </c>
      <c r="E93" s="379" t="s">
        <v>770</v>
      </c>
      <c r="F93" s="380">
        <v>44469</v>
      </c>
      <c r="G93" s="380"/>
      <c r="H93" s="380"/>
      <c r="I93" s="380" t="s">
        <v>732</v>
      </c>
      <c r="J93" s="379"/>
      <c r="K93" s="379"/>
    </row>
    <row r="94" spans="2:11" ht="28.5">
      <c r="B94" s="371">
        <v>89</v>
      </c>
      <c r="C94" s="379" t="s">
        <v>926</v>
      </c>
      <c r="D94" s="379" t="s">
        <v>927</v>
      </c>
      <c r="E94" s="379" t="s">
        <v>770</v>
      </c>
      <c r="F94" s="380">
        <v>44469</v>
      </c>
      <c r="G94" s="380"/>
      <c r="H94" s="380"/>
      <c r="I94" s="380" t="s">
        <v>732</v>
      </c>
      <c r="J94" s="379"/>
      <c r="K94" s="379"/>
    </row>
    <row r="95" spans="2:11" ht="28.5">
      <c r="B95" s="371">
        <v>90</v>
      </c>
      <c r="C95" s="379" t="s">
        <v>928</v>
      </c>
      <c r="D95" s="379" t="s">
        <v>929</v>
      </c>
      <c r="E95" s="379" t="s">
        <v>860</v>
      </c>
      <c r="F95" s="380">
        <v>44469</v>
      </c>
      <c r="G95" s="380"/>
      <c r="H95" s="380"/>
      <c r="I95" s="380" t="s">
        <v>732</v>
      </c>
      <c r="J95" s="379"/>
      <c r="K95" s="379"/>
    </row>
    <row r="96" spans="2:11" ht="28.5">
      <c r="B96" s="371">
        <v>91</v>
      </c>
      <c r="C96" s="379" t="s">
        <v>930</v>
      </c>
      <c r="D96" s="379" t="s">
        <v>931</v>
      </c>
      <c r="E96" s="379" t="s">
        <v>881</v>
      </c>
      <c r="F96" s="380">
        <v>44469</v>
      </c>
      <c r="G96" s="380"/>
      <c r="H96" s="380"/>
      <c r="I96" s="380" t="s">
        <v>732</v>
      </c>
      <c r="J96" s="379"/>
      <c r="K96" s="379"/>
    </row>
    <row r="97" spans="2:11" ht="28.5">
      <c r="B97" s="371">
        <v>92</v>
      </c>
      <c r="C97" s="379" t="s">
        <v>932</v>
      </c>
      <c r="D97" s="379" t="s">
        <v>933</v>
      </c>
      <c r="E97" s="379" t="s">
        <v>785</v>
      </c>
      <c r="F97" s="380">
        <v>44469</v>
      </c>
      <c r="G97" s="380"/>
      <c r="H97" s="380"/>
      <c r="I97" s="380" t="s">
        <v>732</v>
      </c>
      <c r="J97" s="379"/>
      <c r="K97" s="379"/>
    </row>
    <row r="98" spans="2:11" ht="28.5">
      <c r="B98" s="371">
        <v>93</v>
      </c>
      <c r="C98" s="379" t="s">
        <v>934</v>
      </c>
      <c r="D98" s="379" t="s">
        <v>935</v>
      </c>
      <c r="E98" s="379" t="s">
        <v>936</v>
      </c>
      <c r="F98" s="380">
        <v>44469</v>
      </c>
      <c r="G98" s="380"/>
      <c r="H98" s="380"/>
      <c r="I98" s="380" t="s">
        <v>732</v>
      </c>
      <c r="J98" s="379"/>
      <c r="K98" s="379"/>
    </row>
    <row r="99" spans="2:11" ht="28.5">
      <c r="B99" s="371">
        <v>94</v>
      </c>
      <c r="C99" s="379" t="s">
        <v>937</v>
      </c>
      <c r="D99" s="379" t="s">
        <v>938</v>
      </c>
      <c r="E99" s="379" t="s">
        <v>788</v>
      </c>
      <c r="F99" s="380">
        <v>44469</v>
      </c>
      <c r="G99" s="380"/>
      <c r="H99" s="380"/>
      <c r="I99" s="380" t="s">
        <v>732</v>
      </c>
      <c r="J99" s="379"/>
      <c r="K99" s="379"/>
    </row>
    <row r="100" spans="2:11" ht="28.5">
      <c r="B100" s="371">
        <v>95</v>
      </c>
      <c r="C100" s="379" t="s">
        <v>939</v>
      </c>
      <c r="D100" s="379" t="s">
        <v>940</v>
      </c>
      <c r="E100" s="379" t="s">
        <v>770</v>
      </c>
      <c r="F100" s="380">
        <v>44469</v>
      </c>
      <c r="G100" s="380"/>
      <c r="H100" s="380"/>
      <c r="I100" s="380" t="s">
        <v>732</v>
      </c>
      <c r="J100" s="379"/>
      <c r="K100" s="379"/>
    </row>
    <row r="101" spans="2:11" ht="28.5">
      <c r="B101" s="371">
        <v>96</v>
      </c>
      <c r="C101" s="379" t="s">
        <v>941</v>
      </c>
      <c r="D101" s="379" t="s">
        <v>942</v>
      </c>
      <c r="E101" s="379" t="s">
        <v>785</v>
      </c>
      <c r="F101" s="380">
        <v>44469</v>
      </c>
      <c r="G101" s="380"/>
      <c r="H101" s="380"/>
      <c r="I101" s="380" t="s">
        <v>732</v>
      </c>
      <c r="J101" s="379"/>
      <c r="K101" s="379"/>
    </row>
    <row r="102" spans="2:11" ht="28.5">
      <c r="B102" s="371">
        <v>97</v>
      </c>
      <c r="C102" s="379" t="s">
        <v>943</v>
      </c>
      <c r="D102" s="379" t="s">
        <v>944</v>
      </c>
      <c r="E102" s="379" t="s">
        <v>770</v>
      </c>
      <c r="F102" s="380">
        <v>44469</v>
      </c>
      <c r="G102" s="380"/>
      <c r="H102" s="380"/>
      <c r="I102" s="380" t="s">
        <v>732</v>
      </c>
      <c r="J102" s="379"/>
      <c r="K102" s="379"/>
    </row>
    <row r="103" spans="2:11" ht="28.5">
      <c r="B103" s="371">
        <v>98</v>
      </c>
      <c r="C103" s="379" t="s">
        <v>945</v>
      </c>
      <c r="D103" s="379" t="s">
        <v>946</v>
      </c>
      <c r="E103" s="379" t="s">
        <v>785</v>
      </c>
      <c r="F103" s="380">
        <v>44469</v>
      </c>
      <c r="G103" s="380"/>
      <c r="H103" s="380"/>
      <c r="I103" s="380" t="s">
        <v>732</v>
      </c>
      <c r="J103" s="379"/>
      <c r="K103" s="379"/>
    </row>
    <row r="104" spans="2:11" ht="28.5">
      <c r="B104" s="371">
        <v>99</v>
      </c>
      <c r="C104" s="379" t="s">
        <v>947</v>
      </c>
      <c r="D104" s="379" t="s">
        <v>948</v>
      </c>
      <c r="E104" s="379" t="s">
        <v>860</v>
      </c>
      <c r="F104" s="380">
        <v>44469</v>
      </c>
      <c r="G104" s="380"/>
      <c r="H104" s="380"/>
      <c r="I104" s="380" t="s">
        <v>732</v>
      </c>
      <c r="J104" s="379"/>
      <c r="K104" s="379"/>
    </row>
    <row r="105" spans="2:11" ht="28.5">
      <c r="B105" s="371">
        <v>100</v>
      </c>
      <c r="C105" s="379" t="s">
        <v>949</v>
      </c>
      <c r="D105" s="379" t="s">
        <v>950</v>
      </c>
      <c r="E105" s="379" t="s">
        <v>785</v>
      </c>
      <c r="F105" s="380">
        <v>44469</v>
      </c>
      <c r="G105" s="380"/>
      <c r="H105" s="380"/>
      <c r="I105" s="380" t="s">
        <v>732</v>
      </c>
      <c r="J105" s="379"/>
      <c r="K105" s="379"/>
    </row>
    <row r="106" spans="2:11" ht="28.5">
      <c r="B106" s="371">
        <v>101</v>
      </c>
      <c r="C106" s="379" t="s">
        <v>951</v>
      </c>
      <c r="D106" s="379" t="s">
        <v>952</v>
      </c>
      <c r="E106" s="379" t="s">
        <v>770</v>
      </c>
      <c r="F106" s="380">
        <v>44469</v>
      </c>
      <c r="G106" s="380"/>
      <c r="H106" s="380"/>
      <c r="I106" s="380" t="s">
        <v>732</v>
      </c>
      <c r="J106" s="379"/>
      <c r="K106" s="379"/>
    </row>
    <row r="107" spans="2:11" ht="28.5">
      <c r="B107" s="371">
        <v>102</v>
      </c>
      <c r="C107" s="379" t="s">
        <v>953</v>
      </c>
      <c r="D107" s="379" t="s">
        <v>954</v>
      </c>
      <c r="E107" s="379" t="s">
        <v>858</v>
      </c>
      <c r="F107" s="380">
        <v>44469</v>
      </c>
      <c r="G107" s="380"/>
      <c r="H107" s="380"/>
      <c r="I107" s="380" t="s">
        <v>732</v>
      </c>
      <c r="J107" s="379"/>
      <c r="K107" s="379"/>
    </row>
    <row r="108" spans="2:11" ht="28.5">
      <c r="B108" s="371">
        <v>103</v>
      </c>
      <c r="C108" s="379" t="s">
        <v>953</v>
      </c>
      <c r="D108" s="379" t="s">
        <v>955</v>
      </c>
      <c r="E108" s="379" t="s">
        <v>956</v>
      </c>
      <c r="F108" s="380">
        <v>44469</v>
      </c>
      <c r="G108" s="380"/>
      <c r="H108" s="380"/>
      <c r="I108" s="380" t="s">
        <v>732</v>
      </c>
      <c r="J108" s="379"/>
      <c r="K108" s="379"/>
    </row>
    <row r="109" spans="2:11" ht="28.5">
      <c r="B109" s="371">
        <v>104</v>
      </c>
      <c r="C109" s="379" t="s">
        <v>957</v>
      </c>
      <c r="D109" s="379" t="s">
        <v>958</v>
      </c>
      <c r="E109" s="379" t="s">
        <v>785</v>
      </c>
      <c r="F109" s="380">
        <v>44469</v>
      </c>
      <c r="G109" s="380"/>
      <c r="H109" s="380"/>
      <c r="I109" s="380" t="s">
        <v>732</v>
      </c>
      <c r="J109" s="379"/>
      <c r="K109" s="379"/>
    </row>
    <row r="110" spans="2:11" ht="28.5">
      <c r="B110" s="371">
        <v>105</v>
      </c>
      <c r="C110" s="379" t="s">
        <v>959</v>
      </c>
      <c r="D110" s="379" t="s">
        <v>960</v>
      </c>
      <c r="E110" s="379" t="s">
        <v>785</v>
      </c>
      <c r="F110" s="380">
        <v>44469</v>
      </c>
      <c r="G110" s="380"/>
      <c r="H110" s="380"/>
      <c r="I110" s="380" t="s">
        <v>732</v>
      </c>
      <c r="J110" s="379"/>
      <c r="K110" s="379"/>
    </row>
    <row r="111" spans="2:11" ht="28.5">
      <c r="B111" s="371">
        <v>106</v>
      </c>
      <c r="C111" s="379" t="s">
        <v>961</v>
      </c>
      <c r="D111" s="379" t="s">
        <v>962</v>
      </c>
      <c r="E111" s="379" t="s">
        <v>785</v>
      </c>
      <c r="F111" s="380">
        <v>44469</v>
      </c>
      <c r="G111" s="380"/>
      <c r="H111" s="380"/>
      <c r="I111" s="380" t="s">
        <v>732</v>
      </c>
      <c r="J111" s="379"/>
      <c r="K111" s="379"/>
    </row>
    <row r="112" spans="2:11" ht="28.5">
      <c r="B112" s="371">
        <v>107</v>
      </c>
      <c r="C112" s="379" t="s">
        <v>963</v>
      </c>
      <c r="D112" s="379" t="s">
        <v>964</v>
      </c>
      <c r="E112" s="379" t="s">
        <v>770</v>
      </c>
      <c r="F112" s="380">
        <v>44469</v>
      </c>
      <c r="G112" s="380"/>
      <c r="H112" s="380"/>
      <c r="I112" s="380" t="s">
        <v>732</v>
      </c>
      <c r="J112" s="379"/>
      <c r="K112" s="379"/>
    </row>
    <row r="113" spans="2:11" ht="28.5">
      <c r="B113" s="371">
        <v>108</v>
      </c>
      <c r="C113" s="379" t="s">
        <v>965</v>
      </c>
      <c r="D113" s="379" t="s">
        <v>966</v>
      </c>
      <c r="E113" s="379" t="s">
        <v>785</v>
      </c>
      <c r="F113" s="380">
        <v>44469</v>
      </c>
      <c r="G113" s="380"/>
      <c r="H113" s="380"/>
      <c r="I113" s="380" t="s">
        <v>732</v>
      </c>
      <c r="J113" s="379"/>
      <c r="K113" s="379"/>
    </row>
    <row r="114" spans="2:11" ht="42.75">
      <c r="B114" s="371">
        <v>109</v>
      </c>
      <c r="C114" s="379" t="s">
        <v>967</v>
      </c>
      <c r="D114" s="379" t="s">
        <v>968</v>
      </c>
      <c r="E114" s="379" t="s">
        <v>785</v>
      </c>
      <c r="F114" s="380">
        <v>44469</v>
      </c>
      <c r="G114" s="380"/>
      <c r="H114" s="380"/>
      <c r="I114" s="380" t="s">
        <v>732</v>
      </c>
      <c r="J114" s="379"/>
      <c r="K114" s="379"/>
    </row>
    <row r="115" spans="2:11" ht="28.5">
      <c r="B115" s="371">
        <v>110</v>
      </c>
      <c r="C115" s="379" t="s">
        <v>969</v>
      </c>
      <c r="D115" s="379" t="s">
        <v>970</v>
      </c>
      <c r="E115" s="379" t="s">
        <v>785</v>
      </c>
      <c r="F115" s="380">
        <v>44469</v>
      </c>
      <c r="G115" s="380"/>
      <c r="H115" s="380"/>
      <c r="I115" s="380" t="s">
        <v>732</v>
      </c>
      <c r="J115" s="379"/>
      <c r="K115" s="379"/>
    </row>
    <row r="116" spans="2:11" ht="28.5">
      <c r="B116" s="371">
        <v>111</v>
      </c>
      <c r="C116" s="379" t="s">
        <v>971</v>
      </c>
      <c r="D116" s="379" t="s">
        <v>972</v>
      </c>
      <c r="E116" s="379" t="s">
        <v>770</v>
      </c>
      <c r="F116" s="380">
        <v>44469</v>
      </c>
      <c r="G116" s="380"/>
      <c r="H116" s="380"/>
      <c r="I116" s="380" t="s">
        <v>732</v>
      </c>
      <c r="J116" s="379"/>
      <c r="K116" s="379"/>
    </row>
    <row r="117" spans="2:11" ht="28.5">
      <c r="B117" s="371">
        <v>112</v>
      </c>
      <c r="C117" s="379" t="s">
        <v>973</v>
      </c>
      <c r="D117" s="379" t="s">
        <v>974</v>
      </c>
      <c r="E117" s="379" t="s">
        <v>770</v>
      </c>
      <c r="F117" s="380">
        <v>44469</v>
      </c>
      <c r="G117" s="380"/>
      <c r="H117" s="380"/>
      <c r="I117" s="380" t="s">
        <v>732</v>
      </c>
      <c r="J117" s="379"/>
      <c r="K117" s="379"/>
    </row>
    <row r="118" spans="2:11" ht="28.5">
      <c r="B118" s="371">
        <v>113</v>
      </c>
      <c r="C118" s="379" t="s">
        <v>975</v>
      </c>
      <c r="D118" s="379" t="s">
        <v>976</v>
      </c>
      <c r="E118" s="379" t="s">
        <v>788</v>
      </c>
      <c r="F118" s="380">
        <v>44469</v>
      </c>
      <c r="G118" s="380"/>
      <c r="H118" s="380"/>
      <c r="I118" s="380" t="s">
        <v>732</v>
      </c>
      <c r="J118" s="379"/>
      <c r="K118" s="379"/>
    </row>
    <row r="119" spans="2:11" ht="28.5">
      <c r="B119" s="371">
        <v>114</v>
      </c>
      <c r="C119" s="379" t="s">
        <v>977</v>
      </c>
      <c r="D119" s="379" t="s">
        <v>978</v>
      </c>
      <c r="E119" s="379" t="s">
        <v>788</v>
      </c>
      <c r="F119" s="380">
        <v>44469</v>
      </c>
      <c r="G119" s="380"/>
      <c r="H119" s="380"/>
      <c r="I119" s="380" t="s">
        <v>732</v>
      </c>
      <c r="J119" s="379"/>
      <c r="K119" s="379"/>
    </row>
    <row r="120" spans="2:11" ht="28.5">
      <c r="B120" s="371">
        <v>115</v>
      </c>
      <c r="C120" s="379" t="s">
        <v>979</v>
      </c>
      <c r="D120" s="379" t="s">
        <v>980</v>
      </c>
      <c r="E120" s="379" t="s">
        <v>770</v>
      </c>
      <c r="F120" s="380">
        <v>44469</v>
      </c>
      <c r="G120" s="380"/>
      <c r="H120" s="380"/>
      <c r="I120" s="380" t="s">
        <v>732</v>
      </c>
      <c r="J120" s="379"/>
      <c r="K120" s="379"/>
    </row>
    <row r="121" spans="2:11" ht="28.5">
      <c r="B121" s="371">
        <v>116</v>
      </c>
      <c r="C121" s="379" t="s">
        <v>981</v>
      </c>
      <c r="D121" s="379" t="s">
        <v>982</v>
      </c>
      <c r="E121" s="379" t="s">
        <v>785</v>
      </c>
      <c r="F121" s="380">
        <v>44469</v>
      </c>
      <c r="G121" s="380"/>
      <c r="H121" s="380"/>
      <c r="I121" s="380" t="s">
        <v>732</v>
      </c>
      <c r="J121" s="379"/>
      <c r="K121" s="379"/>
    </row>
    <row r="122" spans="2:11" ht="28.5">
      <c r="B122" s="371">
        <v>117</v>
      </c>
      <c r="C122" s="379" t="s">
        <v>983</v>
      </c>
      <c r="D122" s="379" t="s">
        <v>984</v>
      </c>
      <c r="E122" s="379" t="s">
        <v>770</v>
      </c>
      <c r="F122" s="380">
        <v>44469</v>
      </c>
      <c r="G122" s="380"/>
      <c r="H122" s="380"/>
      <c r="I122" s="380" t="s">
        <v>732</v>
      </c>
      <c r="J122" s="379"/>
      <c r="K122" s="379"/>
    </row>
    <row r="123" spans="2:11" ht="28.5">
      <c r="B123" s="371">
        <v>118</v>
      </c>
      <c r="C123" s="379" t="s">
        <v>985</v>
      </c>
      <c r="D123" s="379" t="s">
        <v>986</v>
      </c>
      <c r="E123" s="379" t="s">
        <v>788</v>
      </c>
      <c r="F123" s="380">
        <v>44469</v>
      </c>
      <c r="G123" s="380"/>
      <c r="H123" s="380"/>
      <c r="I123" s="380" t="s">
        <v>732</v>
      </c>
      <c r="J123" s="379"/>
      <c r="K123" s="379"/>
    </row>
    <row r="124" spans="2:11" ht="28.5">
      <c r="B124" s="371">
        <v>119</v>
      </c>
      <c r="C124" s="379" t="s">
        <v>987</v>
      </c>
      <c r="D124" s="379" t="s">
        <v>988</v>
      </c>
      <c r="E124" s="379" t="s">
        <v>770</v>
      </c>
      <c r="F124" s="380">
        <v>44469</v>
      </c>
      <c r="G124" s="380"/>
      <c r="H124" s="380"/>
      <c r="I124" s="380" t="s">
        <v>732</v>
      </c>
      <c r="J124" s="379"/>
      <c r="K124" s="379"/>
    </row>
    <row r="125" spans="2:11" ht="28.5">
      <c r="B125" s="371">
        <v>120</v>
      </c>
      <c r="C125" s="379" t="s">
        <v>989</v>
      </c>
      <c r="D125" s="379" t="s">
        <v>990</v>
      </c>
      <c r="E125" s="379" t="s">
        <v>936</v>
      </c>
      <c r="F125" s="380">
        <v>44469</v>
      </c>
      <c r="G125" s="380"/>
      <c r="H125" s="380"/>
      <c r="I125" s="380" t="s">
        <v>732</v>
      </c>
      <c r="J125" s="379"/>
      <c r="K125" s="379"/>
    </row>
    <row r="126" spans="2:11" ht="28.5">
      <c r="B126" s="371">
        <v>121</v>
      </c>
      <c r="C126" s="379" t="s">
        <v>989</v>
      </c>
      <c r="D126" s="379" t="s">
        <v>991</v>
      </c>
      <c r="E126" s="379" t="s">
        <v>877</v>
      </c>
      <c r="F126" s="380">
        <v>44469</v>
      </c>
      <c r="G126" s="380"/>
      <c r="H126" s="380"/>
      <c r="I126" s="380" t="s">
        <v>732</v>
      </c>
      <c r="J126" s="379"/>
      <c r="K126" s="379"/>
    </row>
    <row r="127" spans="2:11" ht="28.5">
      <c r="B127" s="371">
        <v>122</v>
      </c>
      <c r="C127" s="379" t="s">
        <v>992</v>
      </c>
      <c r="D127" s="379" t="s">
        <v>993</v>
      </c>
      <c r="E127" s="379" t="s">
        <v>770</v>
      </c>
      <c r="F127" s="380">
        <v>44469</v>
      </c>
      <c r="G127" s="380"/>
      <c r="H127" s="380"/>
      <c r="I127" s="380" t="s">
        <v>732</v>
      </c>
      <c r="J127" s="379"/>
      <c r="K127" s="379"/>
    </row>
    <row r="128" spans="2:11" ht="28.5">
      <c r="B128" s="371">
        <v>123</v>
      </c>
      <c r="C128" s="379" t="s">
        <v>994</v>
      </c>
      <c r="D128" s="379" t="s">
        <v>995</v>
      </c>
      <c r="E128" s="379" t="s">
        <v>847</v>
      </c>
      <c r="F128" s="380">
        <v>44469</v>
      </c>
      <c r="G128" s="380"/>
      <c r="H128" s="380"/>
      <c r="I128" s="380" t="s">
        <v>732</v>
      </c>
      <c r="J128" s="379"/>
      <c r="K128" s="379"/>
    </row>
    <row r="129" spans="2:11" ht="28.5">
      <c r="B129" s="371">
        <v>124</v>
      </c>
      <c r="C129" s="379" t="s">
        <v>994</v>
      </c>
      <c r="D129" s="379" t="s">
        <v>996</v>
      </c>
      <c r="E129" s="379" t="s">
        <v>881</v>
      </c>
      <c r="F129" s="380">
        <v>44469</v>
      </c>
      <c r="G129" s="380"/>
      <c r="H129" s="380"/>
      <c r="I129" s="380" t="s">
        <v>732</v>
      </c>
      <c r="J129" s="379"/>
      <c r="K129" s="379"/>
    </row>
    <row r="130" spans="2:11" ht="28.5">
      <c r="B130" s="371">
        <v>125</v>
      </c>
      <c r="C130" s="379" t="s">
        <v>997</v>
      </c>
      <c r="D130" s="379" t="s">
        <v>998</v>
      </c>
      <c r="E130" s="379" t="s">
        <v>860</v>
      </c>
      <c r="F130" s="380">
        <v>44469</v>
      </c>
      <c r="G130" s="380"/>
      <c r="H130" s="380"/>
      <c r="I130" s="380" t="s">
        <v>732</v>
      </c>
      <c r="J130" s="379"/>
      <c r="K130" s="379"/>
    </row>
    <row r="131" spans="2:11" ht="28.5">
      <c r="B131" s="371">
        <v>126</v>
      </c>
      <c r="C131" s="379" t="s">
        <v>999</v>
      </c>
      <c r="D131" s="379" t="s">
        <v>1000</v>
      </c>
      <c r="E131" s="379" t="s">
        <v>770</v>
      </c>
      <c r="F131" s="380">
        <v>44469</v>
      </c>
      <c r="G131" s="380"/>
      <c r="H131" s="380"/>
      <c r="I131" s="380" t="s">
        <v>732</v>
      </c>
      <c r="J131" s="379"/>
      <c r="K131" s="379"/>
    </row>
    <row r="132" spans="2:11" ht="28.5">
      <c r="B132" s="371">
        <v>127</v>
      </c>
      <c r="C132" s="379" t="s">
        <v>1001</v>
      </c>
      <c r="D132" s="379" t="s">
        <v>1002</v>
      </c>
      <c r="E132" s="379" t="s">
        <v>860</v>
      </c>
      <c r="F132" s="380">
        <v>44469</v>
      </c>
      <c r="G132" s="380"/>
      <c r="H132" s="380"/>
      <c r="I132" s="380" t="s">
        <v>732</v>
      </c>
      <c r="J132" s="379"/>
      <c r="K132" s="379"/>
    </row>
    <row r="133" spans="2:11" ht="28.5">
      <c r="B133" s="371">
        <v>128</v>
      </c>
      <c r="C133" s="379" t="s">
        <v>1003</v>
      </c>
      <c r="D133" s="379" t="s">
        <v>1004</v>
      </c>
      <c r="E133" s="379" t="s">
        <v>1005</v>
      </c>
      <c r="F133" s="380">
        <v>44552</v>
      </c>
      <c r="G133" s="380"/>
      <c r="H133" s="380"/>
      <c r="I133" s="380" t="s">
        <v>732</v>
      </c>
      <c r="J133" s="379"/>
      <c r="K133" s="379"/>
    </row>
    <row r="134" spans="2:11" ht="28.5">
      <c r="B134" s="371">
        <v>129</v>
      </c>
      <c r="C134" s="379" t="s">
        <v>1006</v>
      </c>
      <c r="D134" s="379" t="s">
        <v>1007</v>
      </c>
      <c r="E134" s="379" t="s">
        <v>1005</v>
      </c>
      <c r="F134" s="380">
        <v>44561</v>
      </c>
      <c r="G134" s="380"/>
      <c r="H134" s="380"/>
      <c r="I134" s="380" t="s">
        <v>732</v>
      </c>
      <c r="J134" s="379"/>
      <c r="K134" s="379"/>
    </row>
    <row r="135" spans="2:11" ht="28.5">
      <c r="B135" s="371">
        <v>130</v>
      </c>
      <c r="C135" s="379" t="s">
        <v>1006</v>
      </c>
      <c r="D135" s="379" t="s">
        <v>1008</v>
      </c>
      <c r="E135" s="379" t="s">
        <v>1005</v>
      </c>
      <c r="F135" s="380">
        <v>44561</v>
      </c>
      <c r="G135" s="380"/>
      <c r="H135" s="380"/>
      <c r="I135" s="380" t="s">
        <v>732</v>
      </c>
      <c r="J135" s="379"/>
      <c r="K135" s="379"/>
    </row>
    <row r="136" spans="2:11" ht="28.5">
      <c r="B136" s="371">
        <v>131</v>
      </c>
      <c r="C136" s="379" t="s">
        <v>1006</v>
      </c>
      <c r="D136" s="379" t="s">
        <v>1009</v>
      </c>
      <c r="E136" s="379" t="s">
        <v>724</v>
      </c>
      <c r="F136" s="380">
        <v>44561</v>
      </c>
      <c r="G136" s="380"/>
      <c r="H136" s="380"/>
      <c r="I136" s="380" t="s">
        <v>732</v>
      </c>
      <c r="J136" s="379"/>
      <c r="K136" s="379"/>
    </row>
    <row r="137" spans="2:11" ht="28.5">
      <c r="B137" s="371">
        <v>132</v>
      </c>
      <c r="C137" s="379" t="s">
        <v>1006</v>
      </c>
      <c r="D137" s="379" t="s">
        <v>1010</v>
      </c>
      <c r="E137" s="379" t="s">
        <v>1011</v>
      </c>
      <c r="F137" s="380">
        <v>44561</v>
      </c>
      <c r="G137" s="380"/>
      <c r="H137" s="380"/>
      <c r="I137" s="380" t="s">
        <v>732</v>
      </c>
      <c r="J137" s="379"/>
      <c r="K137" s="379"/>
    </row>
    <row r="138" spans="2:11" ht="28.5">
      <c r="B138" s="371">
        <v>133</v>
      </c>
      <c r="C138" s="379" t="s">
        <v>1006</v>
      </c>
      <c r="D138" s="379" t="s">
        <v>1012</v>
      </c>
      <c r="E138" s="379" t="s">
        <v>770</v>
      </c>
      <c r="F138" s="380">
        <v>44561</v>
      </c>
      <c r="G138" s="380"/>
      <c r="H138" s="380"/>
      <c r="I138" s="380" t="s">
        <v>732</v>
      </c>
      <c r="J138" s="379"/>
      <c r="K138" s="379"/>
    </row>
    <row r="139" spans="2:11" ht="28.5">
      <c r="B139" s="371">
        <v>134</v>
      </c>
      <c r="C139" s="379" t="s">
        <v>1013</v>
      </c>
      <c r="D139" s="379" t="s">
        <v>1014</v>
      </c>
      <c r="E139" s="379" t="s">
        <v>1005</v>
      </c>
      <c r="F139" s="380">
        <v>44561</v>
      </c>
      <c r="G139" s="380"/>
      <c r="H139" s="380"/>
      <c r="I139" s="380" t="s">
        <v>732</v>
      </c>
      <c r="J139" s="379"/>
      <c r="K139" s="379"/>
    </row>
    <row r="140" spans="2:11" ht="28.5">
      <c r="B140" s="371">
        <v>135</v>
      </c>
      <c r="C140" s="379" t="s">
        <v>1015</v>
      </c>
      <c r="D140" s="379" t="s">
        <v>1016</v>
      </c>
      <c r="E140" s="379" t="s">
        <v>770</v>
      </c>
      <c r="F140" s="380">
        <v>44561</v>
      </c>
      <c r="G140" s="380"/>
      <c r="H140" s="380"/>
      <c r="I140" s="380" t="s">
        <v>732</v>
      </c>
      <c r="J140" s="379"/>
      <c r="K140" s="379"/>
    </row>
    <row r="141" spans="2:11" ht="28.5">
      <c r="B141" s="371">
        <v>136</v>
      </c>
      <c r="C141" s="379" t="s">
        <v>1017</v>
      </c>
      <c r="D141" s="379" t="s">
        <v>1018</v>
      </c>
      <c r="E141" s="379" t="s">
        <v>1005</v>
      </c>
      <c r="F141" s="380">
        <v>44561</v>
      </c>
      <c r="G141" s="380"/>
      <c r="H141" s="380"/>
      <c r="I141" s="380" t="s">
        <v>732</v>
      </c>
      <c r="J141" s="379"/>
      <c r="K141" s="379"/>
    </row>
    <row r="142" spans="2:11" ht="28.5">
      <c r="B142" s="371">
        <v>137</v>
      </c>
      <c r="C142" s="379" t="s">
        <v>1019</v>
      </c>
      <c r="D142" s="379" t="s">
        <v>1020</v>
      </c>
      <c r="E142" s="379" t="s">
        <v>1005</v>
      </c>
      <c r="F142" s="380">
        <v>44561</v>
      </c>
      <c r="G142" s="380"/>
      <c r="H142" s="380"/>
      <c r="I142" s="380" t="s">
        <v>732</v>
      </c>
      <c r="J142" s="379"/>
      <c r="K142" s="379"/>
    </row>
    <row r="143" spans="2:11" ht="28.5">
      <c r="B143" s="371">
        <v>138</v>
      </c>
      <c r="C143" s="379" t="s">
        <v>1021</v>
      </c>
      <c r="D143" s="379" t="s">
        <v>1022</v>
      </c>
      <c r="E143" s="379" t="s">
        <v>1005</v>
      </c>
      <c r="F143" s="380">
        <v>44561</v>
      </c>
      <c r="G143" s="380"/>
      <c r="H143" s="380"/>
      <c r="I143" s="380" t="s">
        <v>732</v>
      </c>
      <c r="J143" s="379"/>
      <c r="K143" s="379"/>
    </row>
    <row r="144" spans="2:11" ht="28.5">
      <c r="B144" s="371">
        <v>139</v>
      </c>
      <c r="C144" s="379" t="s">
        <v>1023</v>
      </c>
      <c r="D144" s="379" t="s">
        <v>1024</v>
      </c>
      <c r="E144" s="379" t="s">
        <v>1025</v>
      </c>
      <c r="F144" s="380">
        <v>44561</v>
      </c>
      <c r="G144" s="380"/>
      <c r="H144" s="380"/>
      <c r="I144" s="380" t="s">
        <v>732</v>
      </c>
      <c r="J144" s="379"/>
      <c r="K144" s="379"/>
    </row>
    <row r="145" spans="2:11" ht="28.5">
      <c r="B145" s="371">
        <v>140</v>
      </c>
      <c r="C145" s="379" t="s">
        <v>1026</v>
      </c>
      <c r="D145" s="379" t="s">
        <v>1027</v>
      </c>
      <c r="E145" s="379" t="s">
        <v>724</v>
      </c>
      <c r="F145" s="380">
        <v>44561</v>
      </c>
      <c r="G145" s="380"/>
      <c r="H145" s="380"/>
      <c r="I145" s="380" t="s">
        <v>732</v>
      </c>
      <c r="J145" s="379"/>
      <c r="K145" s="379"/>
    </row>
    <row r="146" spans="2:11" ht="28.5">
      <c r="B146" s="371">
        <v>141</v>
      </c>
      <c r="C146" s="379" t="s">
        <v>1028</v>
      </c>
      <c r="D146" s="379" t="s">
        <v>1029</v>
      </c>
      <c r="E146" s="379" t="s">
        <v>1005</v>
      </c>
      <c r="F146" s="380">
        <v>44561</v>
      </c>
      <c r="G146" s="380"/>
      <c r="H146" s="380"/>
      <c r="I146" s="380" t="s">
        <v>732</v>
      </c>
      <c r="J146" s="379"/>
      <c r="K146" s="379"/>
    </row>
    <row r="147" spans="2:11" ht="28.5">
      <c r="B147" s="371">
        <v>142</v>
      </c>
      <c r="C147" s="379" t="s">
        <v>1030</v>
      </c>
      <c r="D147" s="379" t="s">
        <v>1031</v>
      </c>
      <c r="E147" s="379" t="s">
        <v>770</v>
      </c>
      <c r="F147" s="380">
        <v>44561</v>
      </c>
      <c r="G147" s="380"/>
      <c r="H147" s="380"/>
      <c r="I147" s="380" t="s">
        <v>732</v>
      </c>
      <c r="J147" s="379"/>
      <c r="K147" s="379"/>
    </row>
    <row r="148" spans="2:11" ht="28.5">
      <c r="B148" s="371">
        <v>143</v>
      </c>
      <c r="C148" s="379" t="s">
        <v>1032</v>
      </c>
      <c r="D148" s="379" t="s">
        <v>1033</v>
      </c>
      <c r="E148" s="379" t="s">
        <v>1005</v>
      </c>
      <c r="F148" s="380">
        <v>44561</v>
      </c>
      <c r="G148" s="380"/>
      <c r="H148" s="380"/>
      <c r="I148" s="380" t="s">
        <v>732</v>
      </c>
      <c r="J148" s="379"/>
      <c r="K148" s="379"/>
    </row>
    <row r="149" spans="2:11" ht="28.5">
      <c r="B149" s="371">
        <v>144</v>
      </c>
      <c r="C149" s="379" t="s">
        <v>1032</v>
      </c>
      <c r="D149" s="379" t="s">
        <v>1034</v>
      </c>
      <c r="E149" s="379" t="s">
        <v>1005</v>
      </c>
      <c r="F149" s="380">
        <v>44561</v>
      </c>
      <c r="G149" s="380"/>
      <c r="H149" s="380"/>
      <c r="I149" s="380" t="s">
        <v>732</v>
      </c>
      <c r="J149" s="379"/>
      <c r="K149" s="379"/>
    </row>
    <row r="150" spans="2:11" ht="28.5">
      <c r="B150" s="371">
        <v>145</v>
      </c>
      <c r="C150" s="379" t="s">
        <v>1035</v>
      </c>
      <c r="D150" s="379" t="s">
        <v>1036</v>
      </c>
      <c r="E150" s="379" t="s">
        <v>1005</v>
      </c>
      <c r="F150" s="380">
        <v>44561</v>
      </c>
      <c r="G150" s="380"/>
      <c r="H150" s="380"/>
      <c r="I150" s="380" t="s">
        <v>732</v>
      </c>
      <c r="J150" s="379"/>
      <c r="K150" s="379"/>
    </row>
    <row r="151" spans="2:11" ht="28.5">
      <c r="B151" s="371">
        <v>146</v>
      </c>
      <c r="C151" s="379" t="s">
        <v>1037</v>
      </c>
      <c r="D151" s="379" t="s">
        <v>1038</v>
      </c>
      <c r="E151" s="379" t="s">
        <v>724</v>
      </c>
      <c r="F151" s="380">
        <v>44561</v>
      </c>
      <c r="G151" s="380"/>
      <c r="H151" s="380"/>
      <c r="I151" s="380" t="s">
        <v>732</v>
      </c>
      <c r="J151" s="379"/>
      <c r="K151" s="379"/>
    </row>
    <row r="152" spans="2:11" ht="28.5">
      <c r="B152" s="371">
        <v>147</v>
      </c>
      <c r="C152" s="379" t="s">
        <v>1037</v>
      </c>
      <c r="D152" s="379" t="s">
        <v>1039</v>
      </c>
      <c r="E152" s="379" t="s">
        <v>770</v>
      </c>
      <c r="F152" s="380">
        <v>44561</v>
      </c>
      <c r="G152" s="380"/>
      <c r="H152" s="380"/>
      <c r="I152" s="380" t="s">
        <v>732</v>
      </c>
      <c r="J152" s="379"/>
      <c r="K152" s="379"/>
    </row>
    <row r="153" spans="2:11" ht="28.5">
      <c r="B153" s="371">
        <v>148</v>
      </c>
      <c r="C153" s="379" t="s">
        <v>1040</v>
      </c>
      <c r="D153" s="379" t="s">
        <v>1041</v>
      </c>
      <c r="E153" s="379" t="s">
        <v>1005</v>
      </c>
      <c r="F153" s="380">
        <v>44561</v>
      </c>
      <c r="G153" s="380"/>
      <c r="H153" s="380"/>
      <c r="I153" s="380" t="s">
        <v>732</v>
      </c>
      <c r="J153" s="379"/>
      <c r="K153" s="379"/>
    </row>
    <row r="154" spans="2:11" ht="28.5">
      <c r="B154" s="371">
        <v>149</v>
      </c>
      <c r="C154" s="379" t="s">
        <v>1042</v>
      </c>
      <c r="D154" s="379" t="s">
        <v>1043</v>
      </c>
      <c r="E154" s="379" t="s">
        <v>1005</v>
      </c>
      <c r="F154" s="380">
        <v>44561</v>
      </c>
      <c r="G154" s="380"/>
      <c r="H154" s="380"/>
      <c r="I154" s="380" t="s">
        <v>732</v>
      </c>
      <c r="J154" s="379"/>
      <c r="K154" s="379"/>
    </row>
    <row r="155" spans="2:11" ht="59.25">
      <c r="B155" s="371">
        <v>150</v>
      </c>
      <c r="C155" s="376" t="s">
        <v>1044</v>
      </c>
      <c r="D155" s="376" t="s">
        <v>1045</v>
      </c>
      <c r="E155" s="376" t="s">
        <v>1005</v>
      </c>
      <c r="F155" s="377" t="s">
        <v>1046</v>
      </c>
      <c r="G155" s="377"/>
      <c r="H155" s="377"/>
      <c r="I155" s="378" t="s">
        <v>740</v>
      </c>
      <c r="J155" s="376" t="s">
        <v>1047</v>
      </c>
      <c r="K155" s="382" t="s">
        <v>1048</v>
      </c>
    </row>
    <row r="156" spans="2:11" ht="59.25">
      <c r="B156" s="371">
        <v>151</v>
      </c>
      <c r="C156" s="376" t="s">
        <v>1044</v>
      </c>
      <c r="D156" s="376" t="s">
        <v>1049</v>
      </c>
      <c r="E156" s="376" t="s">
        <v>1005</v>
      </c>
      <c r="F156" s="377" t="s">
        <v>1046</v>
      </c>
      <c r="G156" s="377"/>
      <c r="H156" s="377"/>
      <c r="I156" s="378" t="s">
        <v>740</v>
      </c>
      <c r="J156" s="376" t="s">
        <v>1047</v>
      </c>
      <c r="K156" s="382" t="s">
        <v>1048</v>
      </c>
    </row>
    <row r="157" spans="2:11" ht="59.25">
      <c r="B157" s="371">
        <v>152</v>
      </c>
      <c r="C157" s="376" t="s">
        <v>1044</v>
      </c>
      <c r="D157" s="376" t="s">
        <v>1050</v>
      </c>
      <c r="E157" s="376" t="s">
        <v>770</v>
      </c>
      <c r="F157" s="377" t="s">
        <v>1046</v>
      </c>
      <c r="G157" s="377"/>
      <c r="H157" s="377"/>
      <c r="I157" s="378" t="s">
        <v>740</v>
      </c>
      <c r="J157" s="376" t="s">
        <v>1047</v>
      </c>
      <c r="K157" s="382" t="s">
        <v>1048</v>
      </c>
    </row>
    <row r="158" spans="2:11" ht="87">
      <c r="B158" s="371">
        <v>153</v>
      </c>
      <c r="C158" s="376" t="s">
        <v>1051</v>
      </c>
      <c r="D158" s="376" t="s">
        <v>1052</v>
      </c>
      <c r="E158" s="376" t="s">
        <v>1005</v>
      </c>
      <c r="F158" s="377" t="s">
        <v>1053</v>
      </c>
      <c r="G158" s="377"/>
      <c r="H158" s="377"/>
      <c r="I158" s="378" t="s">
        <v>740</v>
      </c>
      <c r="J158" s="376" t="s">
        <v>741</v>
      </c>
      <c r="K158" s="376" t="s">
        <v>1054</v>
      </c>
    </row>
    <row r="159" spans="2:11" ht="87">
      <c r="B159" s="371">
        <v>154</v>
      </c>
      <c r="C159" s="376" t="s">
        <v>1051</v>
      </c>
      <c r="D159" s="376" t="s">
        <v>1055</v>
      </c>
      <c r="E159" s="376" t="s">
        <v>1005</v>
      </c>
      <c r="F159" s="377" t="s">
        <v>1053</v>
      </c>
      <c r="G159" s="377"/>
      <c r="H159" s="377"/>
      <c r="I159" s="378" t="s">
        <v>740</v>
      </c>
      <c r="J159" s="376" t="s">
        <v>741</v>
      </c>
      <c r="K159" s="376" t="s">
        <v>1054</v>
      </c>
    </row>
    <row r="160" spans="2:11" ht="102.75">
      <c r="B160" s="371">
        <v>155</v>
      </c>
      <c r="C160" s="376" t="s">
        <v>1056</v>
      </c>
      <c r="D160" s="376" t="s">
        <v>1057</v>
      </c>
      <c r="E160" s="376" t="s">
        <v>758</v>
      </c>
      <c r="F160" s="377" t="s">
        <v>1058</v>
      </c>
      <c r="G160" s="377"/>
      <c r="H160" s="377"/>
      <c r="I160" s="378" t="s">
        <v>740</v>
      </c>
      <c r="J160" s="376" t="s">
        <v>1047</v>
      </c>
      <c r="K160" s="376" t="s">
        <v>1059</v>
      </c>
    </row>
    <row r="161" spans="2:11" ht="72">
      <c r="B161" s="371">
        <v>156</v>
      </c>
      <c r="C161" s="376" t="s">
        <v>1060</v>
      </c>
      <c r="D161" s="376" t="s">
        <v>1061</v>
      </c>
      <c r="E161" s="376" t="s">
        <v>1005</v>
      </c>
      <c r="F161" s="377" t="s">
        <v>1062</v>
      </c>
      <c r="G161" s="377"/>
      <c r="H161" s="377"/>
      <c r="I161" s="378" t="s">
        <v>740</v>
      </c>
      <c r="J161" s="376" t="s">
        <v>1047</v>
      </c>
      <c r="K161" s="376" t="s">
        <v>1063</v>
      </c>
    </row>
    <row r="162" spans="2:11" ht="71.25">
      <c r="B162" s="371">
        <v>157</v>
      </c>
      <c r="C162" s="383" t="s">
        <v>1064</v>
      </c>
      <c r="D162" s="383" t="s">
        <v>1065</v>
      </c>
      <c r="E162" s="383">
        <v>0</v>
      </c>
      <c r="F162" s="384">
        <v>2022</v>
      </c>
      <c r="G162" s="384"/>
      <c r="H162" s="384"/>
      <c r="I162" s="385" t="s">
        <v>716</v>
      </c>
      <c r="J162" s="386"/>
      <c r="K162" s="387"/>
    </row>
    <row r="163" spans="2:11" ht="28.5">
      <c r="B163" s="371">
        <v>158</v>
      </c>
      <c r="C163" s="379" t="s">
        <v>1066</v>
      </c>
      <c r="D163" s="379" t="s">
        <v>1067</v>
      </c>
      <c r="E163" s="379" t="s">
        <v>785</v>
      </c>
      <c r="F163" s="380">
        <v>44650</v>
      </c>
      <c r="G163" s="380"/>
      <c r="H163" s="380"/>
      <c r="I163" s="380" t="s">
        <v>732</v>
      </c>
      <c r="J163" s="379"/>
      <c r="K163" s="379"/>
    </row>
    <row r="164" spans="2:11" ht="28.5">
      <c r="B164" s="371">
        <v>159</v>
      </c>
      <c r="C164" s="379" t="s">
        <v>1068</v>
      </c>
      <c r="D164" s="379" t="s">
        <v>1069</v>
      </c>
      <c r="E164" s="379" t="s">
        <v>1070</v>
      </c>
      <c r="F164" s="380">
        <v>44651</v>
      </c>
      <c r="G164" s="380"/>
      <c r="H164" s="380"/>
      <c r="I164" s="380" t="s">
        <v>732</v>
      </c>
      <c r="J164" s="379"/>
      <c r="K164" s="379"/>
    </row>
    <row r="165" spans="2:11" ht="28.5">
      <c r="B165" s="371">
        <v>160</v>
      </c>
      <c r="C165" s="379" t="s">
        <v>1071</v>
      </c>
      <c r="D165" s="379" t="s">
        <v>1072</v>
      </c>
      <c r="E165" s="379" t="s">
        <v>785</v>
      </c>
      <c r="F165" s="380">
        <v>44651</v>
      </c>
      <c r="G165" s="380"/>
      <c r="H165" s="380"/>
      <c r="I165" s="380" t="s">
        <v>732</v>
      </c>
      <c r="J165" s="379"/>
      <c r="K165" s="379"/>
    </row>
    <row r="166" spans="2:11" ht="28.5">
      <c r="B166" s="371">
        <v>161</v>
      </c>
      <c r="C166" s="379" t="s">
        <v>1073</v>
      </c>
      <c r="D166" s="379" t="s">
        <v>1074</v>
      </c>
      <c r="E166" s="379" t="s">
        <v>785</v>
      </c>
      <c r="F166" s="380">
        <v>44651</v>
      </c>
      <c r="G166" s="380"/>
      <c r="H166" s="380"/>
      <c r="I166" s="380" t="s">
        <v>732</v>
      </c>
      <c r="J166" s="379"/>
      <c r="K166" s="379"/>
    </row>
    <row r="167" spans="2:11" ht="71.25">
      <c r="B167" s="371">
        <v>162</v>
      </c>
      <c r="C167" s="379" t="s">
        <v>1075</v>
      </c>
      <c r="D167" s="379" t="s">
        <v>1076</v>
      </c>
      <c r="E167" s="379" t="s">
        <v>785</v>
      </c>
      <c r="F167" s="380">
        <v>44651</v>
      </c>
      <c r="G167" s="380"/>
      <c r="H167" s="380"/>
      <c r="I167" s="380" t="s">
        <v>732</v>
      </c>
      <c r="J167" s="379"/>
      <c r="K167" s="379"/>
    </row>
    <row r="168" spans="2:11" ht="71.25">
      <c r="B168" s="371">
        <v>163</v>
      </c>
      <c r="C168" s="379" t="s">
        <v>1077</v>
      </c>
      <c r="D168" s="379" t="s">
        <v>1078</v>
      </c>
      <c r="E168" s="379" t="s">
        <v>785</v>
      </c>
      <c r="F168" s="380">
        <v>44651</v>
      </c>
      <c r="G168" s="380"/>
      <c r="H168" s="380"/>
      <c r="I168" s="380" t="s">
        <v>732</v>
      </c>
      <c r="J168" s="379"/>
      <c r="K168" s="379"/>
    </row>
    <row r="169" spans="2:11" ht="28.5">
      <c r="B169" s="371">
        <v>164</v>
      </c>
      <c r="C169" s="379" t="s">
        <v>1079</v>
      </c>
      <c r="D169" s="379" t="s">
        <v>1080</v>
      </c>
      <c r="E169" s="379" t="s">
        <v>770</v>
      </c>
      <c r="F169" s="380">
        <v>44651</v>
      </c>
      <c r="G169" s="380"/>
      <c r="H169" s="380"/>
      <c r="I169" s="380" t="s">
        <v>732</v>
      </c>
      <c r="J169" s="379"/>
      <c r="K169" s="379"/>
    </row>
    <row r="170" spans="2:11" ht="28.5">
      <c r="B170" s="371">
        <v>165</v>
      </c>
      <c r="C170" s="379" t="s">
        <v>1081</v>
      </c>
      <c r="D170" s="379" t="s">
        <v>1082</v>
      </c>
      <c r="E170" s="379" t="s">
        <v>770</v>
      </c>
      <c r="F170" s="380">
        <v>44651</v>
      </c>
      <c r="G170" s="380"/>
      <c r="H170" s="380"/>
      <c r="I170" s="380" t="s">
        <v>732</v>
      </c>
      <c r="J170" s="379"/>
      <c r="K170" s="379"/>
    </row>
    <row r="171" spans="2:11" ht="71.25">
      <c r="B171" s="371">
        <v>166</v>
      </c>
      <c r="C171" s="379" t="s">
        <v>1083</v>
      </c>
      <c r="D171" s="379" t="s">
        <v>1084</v>
      </c>
      <c r="E171" s="379" t="s">
        <v>785</v>
      </c>
      <c r="F171" s="380">
        <v>44651</v>
      </c>
      <c r="G171" s="380"/>
      <c r="H171" s="380"/>
      <c r="I171" s="380" t="s">
        <v>732</v>
      </c>
      <c r="J171" s="379"/>
      <c r="K171" s="379"/>
    </row>
    <row r="172" spans="2:11" ht="28.5">
      <c r="B172" s="371">
        <v>167</v>
      </c>
      <c r="C172" s="379" t="s">
        <v>1085</v>
      </c>
      <c r="D172" s="379" t="s">
        <v>1086</v>
      </c>
      <c r="E172" s="379" t="s">
        <v>785</v>
      </c>
      <c r="F172" s="380">
        <v>44651</v>
      </c>
      <c r="G172" s="380"/>
      <c r="H172" s="380"/>
      <c r="I172" s="380" t="s">
        <v>732</v>
      </c>
      <c r="J172" s="379"/>
      <c r="K172" s="379"/>
    </row>
    <row r="173" spans="2:11" ht="28.5">
      <c r="B173" s="371">
        <v>168</v>
      </c>
      <c r="C173" s="379" t="s">
        <v>1087</v>
      </c>
      <c r="D173" s="379" t="s">
        <v>1088</v>
      </c>
      <c r="E173" s="379" t="s">
        <v>1089</v>
      </c>
      <c r="F173" s="380">
        <v>44651</v>
      </c>
      <c r="G173" s="380"/>
      <c r="H173" s="380"/>
      <c r="I173" s="380" t="s">
        <v>732</v>
      </c>
      <c r="J173" s="379"/>
      <c r="K173" s="379"/>
    </row>
    <row r="174" spans="2:11" ht="28.5">
      <c r="B174" s="371">
        <v>169</v>
      </c>
      <c r="C174" s="379" t="s">
        <v>1090</v>
      </c>
      <c r="D174" s="379" t="s">
        <v>1091</v>
      </c>
      <c r="E174" s="379" t="s">
        <v>785</v>
      </c>
      <c r="F174" s="380">
        <v>44651</v>
      </c>
      <c r="G174" s="380"/>
      <c r="H174" s="380"/>
      <c r="I174" s="380" t="s">
        <v>732</v>
      </c>
      <c r="J174" s="379"/>
      <c r="K174" s="379"/>
    </row>
    <row r="175" spans="2:11" ht="28.5">
      <c r="B175" s="371">
        <v>170</v>
      </c>
      <c r="C175" s="379" t="s">
        <v>1092</v>
      </c>
      <c r="D175" s="379" t="s">
        <v>1093</v>
      </c>
      <c r="E175" s="379" t="s">
        <v>785</v>
      </c>
      <c r="F175" s="380">
        <v>44651</v>
      </c>
      <c r="G175" s="380"/>
      <c r="H175" s="380"/>
      <c r="I175" s="380" t="s">
        <v>732</v>
      </c>
      <c r="J175" s="379"/>
      <c r="K175" s="379"/>
    </row>
    <row r="176" spans="2:11" ht="28.5">
      <c r="B176" s="371">
        <v>171</v>
      </c>
      <c r="C176" s="379" t="s">
        <v>749</v>
      </c>
      <c r="D176" s="379" t="s">
        <v>1094</v>
      </c>
      <c r="E176" s="379" t="s">
        <v>770</v>
      </c>
      <c r="F176" s="380">
        <v>44651</v>
      </c>
      <c r="G176" s="380"/>
      <c r="H176" s="380"/>
      <c r="I176" s="380" t="s">
        <v>732</v>
      </c>
      <c r="J176" s="379"/>
      <c r="K176" s="379"/>
    </row>
    <row r="177" spans="2:11" ht="28.5">
      <c r="B177" s="371">
        <v>172</v>
      </c>
      <c r="C177" s="379" t="s">
        <v>1095</v>
      </c>
      <c r="D177" s="379" t="s">
        <v>1096</v>
      </c>
      <c r="E177" s="379" t="s">
        <v>785</v>
      </c>
      <c r="F177" s="380">
        <v>44651</v>
      </c>
      <c r="G177" s="380"/>
      <c r="H177" s="380"/>
      <c r="I177" s="380" t="s">
        <v>732</v>
      </c>
      <c r="J177" s="379"/>
      <c r="K177" s="379"/>
    </row>
    <row r="178" spans="2:11" ht="28.5">
      <c r="B178" s="371">
        <v>173</v>
      </c>
      <c r="C178" s="379" t="s">
        <v>1097</v>
      </c>
      <c r="D178" s="379" t="s">
        <v>1098</v>
      </c>
      <c r="E178" s="379" t="s">
        <v>785</v>
      </c>
      <c r="F178" s="380">
        <v>44651</v>
      </c>
      <c r="G178" s="380"/>
      <c r="H178" s="380"/>
      <c r="I178" s="380" t="s">
        <v>732</v>
      </c>
      <c r="J178" s="379"/>
      <c r="K178" s="379"/>
    </row>
    <row r="179" spans="2:11" ht="28.5">
      <c r="B179" s="371">
        <v>174</v>
      </c>
      <c r="C179" s="379" t="s">
        <v>1099</v>
      </c>
      <c r="D179" s="379" t="s">
        <v>1100</v>
      </c>
      <c r="E179" s="379" t="s">
        <v>770</v>
      </c>
      <c r="F179" s="380">
        <v>44651</v>
      </c>
      <c r="G179" s="380"/>
      <c r="H179" s="380"/>
      <c r="I179" s="380" t="s">
        <v>732</v>
      </c>
      <c r="J179" s="379"/>
      <c r="K179" s="379"/>
    </row>
    <row r="180" spans="2:11" ht="28.5">
      <c r="B180" s="371">
        <v>175</v>
      </c>
      <c r="C180" s="379" t="s">
        <v>1101</v>
      </c>
      <c r="D180" s="379" t="s">
        <v>1102</v>
      </c>
      <c r="E180" s="379" t="s">
        <v>785</v>
      </c>
      <c r="F180" s="380">
        <v>44651</v>
      </c>
      <c r="G180" s="380"/>
      <c r="H180" s="380"/>
      <c r="I180" s="380" t="s">
        <v>732</v>
      </c>
      <c r="J180" s="379"/>
      <c r="K180" s="379"/>
    </row>
    <row r="181" spans="2:11" ht="28.5">
      <c r="B181" s="371">
        <v>176</v>
      </c>
      <c r="C181" s="379" t="s">
        <v>1103</v>
      </c>
      <c r="D181" s="379" t="s">
        <v>1104</v>
      </c>
      <c r="E181" s="379" t="s">
        <v>785</v>
      </c>
      <c r="F181" s="380">
        <v>44651</v>
      </c>
      <c r="G181" s="380"/>
      <c r="H181" s="380"/>
      <c r="I181" s="380" t="s">
        <v>732</v>
      </c>
      <c r="J181" s="379"/>
      <c r="K181" s="379"/>
    </row>
    <row r="182" spans="2:11" ht="28.5">
      <c r="B182" s="371">
        <v>177</v>
      </c>
      <c r="C182" s="379" t="s">
        <v>1105</v>
      </c>
      <c r="D182" s="379" t="s">
        <v>1106</v>
      </c>
      <c r="E182" s="379" t="s">
        <v>785</v>
      </c>
      <c r="F182" s="380">
        <v>44651</v>
      </c>
      <c r="G182" s="380"/>
      <c r="H182" s="380"/>
      <c r="I182" s="380" t="s">
        <v>732</v>
      </c>
      <c r="J182" s="379"/>
      <c r="K182" s="379"/>
    </row>
    <row r="183" spans="2:11" ht="71.25">
      <c r="B183" s="371">
        <v>178</v>
      </c>
      <c r="C183" s="379" t="s">
        <v>1107</v>
      </c>
      <c r="D183" s="379" t="s">
        <v>1108</v>
      </c>
      <c r="E183" s="379" t="s">
        <v>785</v>
      </c>
      <c r="F183" s="380">
        <v>44651</v>
      </c>
      <c r="G183" s="380"/>
      <c r="H183" s="380"/>
      <c r="I183" s="380" t="s">
        <v>732</v>
      </c>
      <c r="J183" s="379"/>
      <c r="K183" s="379"/>
    </row>
    <row r="184" spans="2:11" ht="28.5">
      <c r="B184" s="371">
        <v>179</v>
      </c>
      <c r="C184" s="379" t="s">
        <v>1109</v>
      </c>
      <c r="D184" s="379" t="s">
        <v>1110</v>
      </c>
      <c r="E184" s="379" t="s">
        <v>785</v>
      </c>
      <c r="F184" s="380">
        <v>44651</v>
      </c>
      <c r="G184" s="380"/>
      <c r="H184" s="380"/>
      <c r="I184" s="380" t="s">
        <v>732</v>
      </c>
      <c r="J184" s="379"/>
      <c r="K184" s="379"/>
    </row>
    <row r="185" spans="2:11" ht="28.5">
      <c r="B185" s="371">
        <v>180</v>
      </c>
      <c r="C185" s="379" t="s">
        <v>1111</v>
      </c>
      <c r="D185" s="379" t="s">
        <v>1112</v>
      </c>
      <c r="E185" s="379" t="s">
        <v>770</v>
      </c>
      <c r="F185" s="380">
        <v>44651</v>
      </c>
      <c r="G185" s="380"/>
      <c r="H185" s="380"/>
      <c r="I185" s="380" t="s">
        <v>732</v>
      </c>
      <c r="J185" s="379"/>
      <c r="K185" s="379"/>
    </row>
    <row r="186" spans="2:11" ht="28.5">
      <c r="B186" s="371">
        <v>181</v>
      </c>
      <c r="C186" s="379" t="s">
        <v>1113</v>
      </c>
      <c r="D186" s="379" t="s">
        <v>1114</v>
      </c>
      <c r="E186" s="379" t="s">
        <v>770</v>
      </c>
      <c r="F186" s="380">
        <v>44651</v>
      </c>
      <c r="G186" s="380"/>
      <c r="H186" s="380"/>
      <c r="I186" s="380" t="s">
        <v>732</v>
      </c>
      <c r="J186" s="379"/>
      <c r="K186" s="379"/>
    </row>
    <row r="187" spans="2:11" ht="57">
      <c r="B187" s="371">
        <v>182</v>
      </c>
      <c r="C187" s="379" t="s">
        <v>1115</v>
      </c>
      <c r="D187" s="379" t="s">
        <v>1116</v>
      </c>
      <c r="E187" s="379" t="s">
        <v>1089</v>
      </c>
      <c r="F187" s="380">
        <v>44651</v>
      </c>
      <c r="G187" s="380"/>
      <c r="H187" s="380"/>
      <c r="I187" s="380" t="s">
        <v>732</v>
      </c>
      <c r="J187" s="379"/>
      <c r="K187" s="379"/>
    </row>
    <row r="188" spans="2:11" ht="28.5">
      <c r="B188" s="371">
        <v>183</v>
      </c>
      <c r="C188" s="379" t="s">
        <v>1117</v>
      </c>
      <c r="D188" s="379" t="s">
        <v>1118</v>
      </c>
      <c r="E188" s="379" t="s">
        <v>785</v>
      </c>
      <c r="F188" s="380">
        <v>44651</v>
      </c>
      <c r="G188" s="380"/>
      <c r="H188" s="380"/>
      <c r="I188" s="380" t="s">
        <v>732</v>
      </c>
      <c r="J188" s="379"/>
      <c r="K188" s="379"/>
    </row>
    <row r="189" spans="2:11" ht="28.5">
      <c r="B189" s="371">
        <v>184</v>
      </c>
      <c r="C189" s="379" t="s">
        <v>1119</v>
      </c>
      <c r="D189" s="379" t="s">
        <v>1120</v>
      </c>
      <c r="E189" s="379" t="s">
        <v>785</v>
      </c>
      <c r="F189" s="380">
        <v>44651</v>
      </c>
      <c r="G189" s="380"/>
      <c r="H189" s="380"/>
      <c r="I189" s="380" t="s">
        <v>732</v>
      </c>
      <c r="J189" s="379"/>
      <c r="K189" s="379"/>
    </row>
    <row r="190" spans="2:11" ht="28.5">
      <c r="B190" s="371">
        <v>185</v>
      </c>
      <c r="C190" s="379" t="s">
        <v>1121</v>
      </c>
      <c r="D190" s="379" t="s">
        <v>1122</v>
      </c>
      <c r="E190" s="379" t="s">
        <v>770</v>
      </c>
      <c r="F190" s="380">
        <v>44651</v>
      </c>
      <c r="G190" s="380"/>
      <c r="H190" s="380"/>
      <c r="I190" s="380" t="s">
        <v>732</v>
      </c>
      <c r="J190" s="379"/>
      <c r="K190" s="379"/>
    </row>
    <row r="191" spans="2:11" ht="28.5">
      <c r="B191" s="371">
        <v>186</v>
      </c>
      <c r="C191" s="379" t="s">
        <v>1123</v>
      </c>
      <c r="D191" s="379" t="s">
        <v>1124</v>
      </c>
      <c r="E191" s="379" t="s">
        <v>785</v>
      </c>
      <c r="F191" s="380">
        <v>44651</v>
      </c>
      <c r="G191" s="380"/>
      <c r="H191" s="380"/>
      <c r="I191" s="380" t="s">
        <v>732</v>
      </c>
      <c r="J191" s="379"/>
      <c r="K191" s="379"/>
    </row>
    <row r="192" spans="2:11" ht="28.5">
      <c r="B192" s="371">
        <v>187</v>
      </c>
      <c r="C192" s="379" t="s">
        <v>1125</v>
      </c>
      <c r="D192" s="379" t="s">
        <v>1126</v>
      </c>
      <c r="E192" s="379" t="s">
        <v>785</v>
      </c>
      <c r="F192" s="380">
        <v>44651</v>
      </c>
      <c r="G192" s="380"/>
      <c r="H192" s="380"/>
      <c r="I192" s="380" t="s">
        <v>732</v>
      </c>
      <c r="J192" s="379"/>
      <c r="K192" s="379"/>
    </row>
    <row r="193" spans="2:11" ht="28.5">
      <c r="B193" s="371">
        <v>188</v>
      </c>
      <c r="C193" s="379" t="s">
        <v>1127</v>
      </c>
      <c r="D193" s="379" t="s">
        <v>1128</v>
      </c>
      <c r="E193" s="379" t="s">
        <v>1129</v>
      </c>
      <c r="F193" s="380">
        <v>44651</v>
      </c>
      <c r="G193" s="380"/>
      <c r="H193" s="380"/>
      <c r="I193" s="380" t="s">
        <v>732</v>
      </c>
      <c r="J193" s="379"/>
      <c r="K193" s="379"/>
    </row>
    <row r="194" spans="2:11" ht="28.5">
      <c r="B194" s="371">
        <v>189</v>
      </c>
      <c r="C194" s="379" t="s">
        <v>1130</v>
      </c>
      <c r="D194" s="379" t="s">
        <v>1131</v>
      </c>
      <c r="E194" s="379" t="s">
        <v>785</v>
      </c>
      <c r="F194" s="380">
        <v>44651</v>
      </c>
      <c r="G194" s="380"/>
      <c r="H194" s="380"/>
      <c r="I194" s="380" t="s">
        <v>732</v>
      </c>
      <c r="J194" s="379"/>
      <c r="K194" s="379"/>
    </row>
    <row r="195" spans="2:11" ht="28.5">
      <c r="B195" s="371">
        <v>190</v>
      </c>
      <c r="C195" s="379" t="s">
        <v>1132</v>
      </c>
      <c r="D195" s="379" t="s">
        <v>1133</v>
      </c>
      <c r="E195" s="379" t="s">
        <v>785</v>
      </c>
      <c r="F195" s="380">
        <v>44651</v>
      </c>
      <c r="G195" s="380"/>
      <c r="H195" s="380"/>
      <c r="I195" s="380" t="s">
        <v>732</v>
      </c>
      <c r="J195" s="379"/>
      <c r="K195" s="379"/>
    </row>
    <row r="196" spans="2:11" ht="28.5">
      <c r="B196" s="371">
        <v>191</v>
      </c>
      <c r="C196" s="379" t="s">
        <v>1134</v>
      </c>
      <c r="D196" s="379" t="s">
        <v>1135</v>
      </c>
      <c r="E196" s="379" t="s">
        <v>785</v>
      </c>
      <c r="F196" s="380">
        <v>44651</v>
      </c>
      <c r="G196" s="380"/>
      <c r="H196" s="380"/>
      <c r="I196" s="380" t="s">
        <v>732</v>
      </c>
      <c r="J196" s="379"/>
      <c r="K196" s="379"/>
    </row>
    <row r="197" spans="2:11" ht="28.5">
      <c r="B197" s="371">
        <v>192</v>
      </c>
      <c r="C197" s="379" t="s">
        <v>1136</v>
      </c>
      <c r="D197" s="379" t="s">
        <v>1137</v>
      </c>
      <c r="E197" s="379" t="s">
        <v>785</v>
      </c>
      <c r="F197" s="380">
        <v>44651</v>
      </c>
      <c r="G197" s="380"/>
      <c r="H197" s="380"/>
      <c r="I197" s="380" t="s">
        <v>732</v>
      </c>
      <c r="J197" s="379"/>
      <c r="K197" s="379"/>
    </row>
    <row r="198" spans="2:11" ht="28.5">
      <c r="B198" s="371">
        <v>193</v>
      </c>
      <c r="C198" s="379" t="s">
        <v>1138</v>
      </c>
      <c r="D198" s="379" t="s">
        <v>1139</v>
      </c>
      <c r="E198" s="379" t="s">
        <v>785</v>
      </c>
      <c r="F198" s="380">
        <v>44651</v>
      </c>
      <c r="G198" s="380"/>
      <c r="H198" s="380"/>
      <c r="I198" s="380" t="s">
        <v>732</v>
      </c>
      <c r="J198" s="379"/>
      <c r="K198" s="379"/>
    </row>
    <row r="199" spans="2:11" ht="28.5">
      <c r="B199" s="371">
        <v>194</v>
      </c>
      <c r="C199" s="379" t="s">
        <v>1140</v>
      </c>
      <c r="D199" s="379" t="s">
        <v>1141</v>
      </c>
      <c r="E199" s="379" t="s">
        <v>785</v>
      </c>
      <c r="F199" s="380">
        <v>44651</v>
      </c>
      <c r="G199" s="380"/>
      <c r="H199" s="380"/>
      <c r="I199" s="380" t="s">
        <v>732</v>
      </c>
      <c r="J199" s="379"/>
      <c r="K199" s="379"/>
    </row>
    <row r="200" spans="2:11" ht="28.5">
      <c r="B200" s="371">
        <v>195</v>
      </c>
      <c r="C200" s="379" t="s">
        <v>1142</v>
      </c>
      <c r="D200" s="379" t="s">
        <v>1143</v>
      </c>
      <c r="E200" s="379" t="s">
        <v>785</v>
      </c>
      <c r="F200" s="380">
        <v>44651</v>
      </c>
      <c r="G200" s="380"/>
      <c r="H200" s="380"/>
      <c r="I200" s="380" t="s">
        <v>732</v>
      </c>
      <c r="J200" s="379"/>
      <c r="K200" s="379"/>
    </row>
    <row r="201" spans="2:11" ht="57">
      <c r="B201" s="371">
        <v>196</v>
      </c>
      <c r="C201" s="379" t="s">
        <v>1144</v>
      </c>
      <c r="D201" s="379" t="s">
        <v>1145</v>
      </c>
      <c r="E201" s="379" t="s">
        <v>785</v>
      </c>
      <c r="F201" s="380">
        <v>44651</v>
      </c>
      <c r="G201" s="380"/>
      <c r="H201" s="380"/>
      <c r="I201" s="380" t="s">
        <v>732</v>
      </c>
      <c r="J201" s="379"/>
      <c r="K201" s="379"/>
    </row>
    <row r="202" spans="2:11" ht="28.5">
      <c r="B202" s="371">
        <v>197</v>
      </c>
      <c r="C202" s="379" t="s">
        <v>1146</v>
      </c>
      <c r="D202" s="379" t="s">
        <v>1147</v>
      </c>
      <c r="E202" s="379" t="s">
        <v>785</v>
      </c>
      <c r="F202" s="380">
        <v>44651</v>
      </c>
      <c r="G202" s="380"/>
      <c r="H202" s="380"/>
      <c r="I202" s="380" t="s">
        <v>732</v>
      </c>
      <c r="J202" s="379"/>
      <c r="K202" s="379"/>
    </row>
    <row r="203" spans="2:11" ht="28.5">
      <c r="B203" s="371">
        <v>198</v>
      </c>
      <c r="C203" s="379" t="s">
        <v>1148</v>
      </c>
      <c r="D203" s="379" t="s">
        <v>1149</v>
      </c>
      <c r="E203" s="379" t="s">
        <v>785</v>
      </c>
      <c r="F203" s="380">
        <v>44651</v>
      </c>
      <c r="G203" s="380"/>
      <c r="H203" s="380"/>
      <c r="I203" s="380" t="s">
        <v>732</v>
      </c>
      <c r="J203" s="379"/>
      <c r="K203" s="379"/>
    </row>
    <row r="204" spans="2:11" ht="28.5">
      <c r="B204" s="371">
        <v>199</v>
      </c>
      <c r="C204" s="379" t="s">
        <v>1150</v>
      </c>
      <c r="D204" s="379" t="s">
        <v>1151</v>
      </c>
      <c r="E204" s="379" t="s">
        <v>785</v>
      </c>
      <c r="F204" s="380">
        <v>44651</v>
      </c>
      <c r="G204" s="380"/>
      <c r="H204" s="380"/>
      <c r="I204" s="380" t="s">
        <v>732</v>
      </c>
      <c r="J204" s="379"/>
      <c r="K204" s="379"/>
    </row>
    <row r="205" spans="2:11" ht="28.5">
      <c r="B205" s="371">
        <v>200</v>
      </c>
      <c r="C205" s="379" t="s">
        <v>1152</v>
      </c>
      <c r="D205" s="379" t="s">
        <v>1153</v>
      </c>
      <c r="E205" s="379" t="s">
        <v>1129</v>
      </c>
      <c r="F205" s="380">
        <v>44651</v>
      </c>
      <c r="G205" s="380"/>
      <c r="H205" s="380"/>
      <c r="I205" s="380" t="s">
        <v>732</v>
      </c>
      <c r="J205" s="379"/>
      <c r="K205" s="379"/>
    </row>
    <row r="206" spans="2:11" ht="42.75">
      <c r="B206" s="371">
        <v>201</v>
      </c>
      <c r="C206" s="379" t="s">
        <v>1154</v>
      </c>
      <c r="D206" s="379" t="s">
        <v>1155</v>
      </c>
      <c r="E206" s="379" t="s">
        <v>1156</v>
      </c>
      <c r="F206" s="380">
        <v>44651</v>
      </c>
      <c r="G206" s="380"/>
      <c r="H206" s="380"/>
      <c r="I206" s="380" t="s">
        <v>732</v>
      </c>
      <c r="J206" s="379"/>
      <c r="K206" s="379"/>
    </row>
    <row r="207" spans="2:11" ht="71.25">
      <c r="B207" s="371">
        <v>202</v>
      </c>
      <c r="C207" s="379" t="s">
        <v>1157</v>
      </c>
      <c r="D207" s="379" t="s">
        <v>1158</v>
      </c>
      <c r="E207" s="379" t="s">
        <v>1089</v>
      </c>
      <c r="F207" s="380">
        <v>44651</v>
      </c>
      <c r="G207" s="380"/>
      <c r="H207" s="380"/>
      <c r="I207" s="380" t="s">
        <v>732</v>
      </c>
      <c r="J207" s="379"/>
      <c r="K207" s="379"/>
    </row>
    <row r="208" spans="2:11" ht="99.75">
      <c r="B208" s="371">
        <v>203</v>
      </c>
      <c r="C208" s="379" t="s">
        <v>1159</v>
      </c>
      <c r="D208" s="379" t="s">
        <v>1160</v>
      </c>
      <c r="E208" s="379" t="s">
        <v>1161</v>
      </c>
      <c r="F208" s="380">
        <v>44651</v>
      </c>
      <c r="G208" s="380"/>
      <c r="H208" s="380"/>
      <c r="I208" s="380" t="s">
        <v>732</v>
      </c>
      <c r="J208" s="379"/>
      <c r="K208" s="379"/>
    </row>
    <row r="209" spans="2:11" ht="114">
      <c r="B209" s="371">
        <v>204</v>
      </c>
      <c r="C209" s="379" t="s">
        <v>1162</v>
      </c>
      <c r="D209" s="379" t="s">
        <v>1163</v>
      </c>
      <c r="E209" s="379" t="s">
        <v>763</v>
      </c>
      <c r="F209" s="380">
        <v>44651</v>
      </c>
      <c r="G209" s="380"/>
      <c r="H209" s="380"/>
      <c r="I209" s="380" t="s">
        <v>732</v>
      </c>
      <c r="J209" s="379"/>
      <c r="K209" s="379"/>
    </row>
    <row r="210" spans="2:11" ht="57">
      <c r="B210" s="371">
        <v>205</v>
      </c>
      <c r="C210" s="379" t="s">
        <v>1164</v>
      </c>
      <c r="D210" s="379" t="s">
        <v>1165</v>
      </c>
      <c r="E210" s="379" t="s">
        <v>785</v>
      </c>
      <c r="F210" s="380">
        <v>44651</v>
      </c>
      <c r="G210" s="380"/>
      <c r="H210" s="380"/>
      <c r="I210" s="380" t="s">
        <v>732</v>
      </c>
      <c r="J210" s="379"/>
      <c r="K210" s="379"/>
    </row>
    <row r="211" spans="2:11" ht="28.5">
      <c r="B211" s="371">
        <v>206</v>
      </c>
      <c r="C211" s="379" t="s">
        <v>1166</v>
      </c>
      <c r="D211" s="379" t="s">
        <v>1167</v>
      </c>
      <c r="E211" s="379" t="s">
        <v>785</v>
      </c>
      <c r="F211" s="380">
        <v>44651</v>
      </c>
      <c r="G211" s="380"/>
      <c r="H211" s="380"/>
      <c r="I211" s="380" t="s">
        <v>732</v>
      </c>
      <c r="J211" s="379"/>
      <c r="K211" s="379"/>
    </row>
    <row r="212" spans="2:11" ht="28.5">
      <c r="B212" s="371">
        <v>207</v>
      </c>
      <c r="C212" s="379" t="s">
        <v>1168</v>
      </c>
      <c r="D212" s="379" t="s">
        <v>1169</v>
      </c>
      <c r="E212" s="379" t="s">
        <v>785</v>
      </c>
      <c r="F212" s="380">
        <v>44651</v>
      </c>
      <c r="G212" s="380"/>
      <c r="H212" s="380"/>
      <c r="I212" s="380" t="s">
        <v>732</v>
      </c>
      <c r="J212" s="379"/>
      <c r="K212" s="379"/>
    </row>
    <row r="213" spans="2:11" ht="71.25">
      <c r="B213" s="371">
        <v>208</v>
      </c>
      <c r="C213" s="379" t="s">
        <v>1170</v>
      </c>
      <c r="D213" s="379" t="s">
        <v>1171</v>
      </c>
      <c r="E213" s="379" t="s">
        <v>785</v>
      </c>
      <c r="F213" s="380">
        <v>44651</v>
      </c>
      <c r="G213" s="380"/>
      <c r="H213" s="380"/>
      <c r="I213" s="380" t="s">
        <v>732</v>
      </c>
      <c r="J213" s="379"/>
      <c r="K213" s="379"/>
    </row>
    <row r="214" spans="2:11" ht="57">
      <c r="B214" s="371">
        <v>209</v>
      </c>
      <c r="C214" s="379" t="s">
        <v>1172</v>
      </c>
      <c r="D214" s="379" t="s">
        <v>1173</v>
      </c>
      <c r="E214" s="379" t="s">
        <v>1089</v>
      </c>
      <c r="F214" s="380">
        <v>44651</v>
      </c>
      <c r="G214" s="380"/>
      <c r="H214" s="380"/>
      <c r="I214" s="380" t="s">
        <v>732</v>
      </c>
      <c r="J214" s="379"/>
      <c r="K214" s="379"/>
    </row>
    <row r="215" spans="2:11" ht="28.5">
      <c r="B215" s="371">
        <v>210</v>
      </c>
      <c r="C215" s="379" t="s">
        <v>1174</v>
      </c>
      <c r="D215" s="379" t="s">
        <v>1175</v>
      </c>
      <c r="E215" s="379" t="s">
        <v>785</v>
      </c>
      <c r="F215" s="380">
        <v>44651</v>
      </c>
      <c r="G215" s="380"/>
      <c r="H215" s="380"/>
      <c r="I215" s="380" t="s">
        <v>732</v>
      </c>
      <c r="J215" s="379"/>
      <c r="K215" s="379"/>
    </row>
    <row r="216" spans="2:11" ht="71.25">
      <c r="B216" s="371">
        <v>211</v>
      </c>
      <c r="C216" s="379" t="s">
        <v>1176</v>
      </c>
      <c r="D216" s="379" t="s">
        <v>1177</v>
      </c>
      <c r="E216" s="379" t="s">
        <v>785</v>
      </c>
      <c r="F216" s="380">
        <v>44651</v>
      </c>
      <c r="G216" s="380"/>
      <c r="H216" s="380"/>
      <c r="I216" s="380" t="s">
        <v>732</v>
      </c>
      <c r="J216" s="379"/>
      <c r="K216" s="379"/>
    </row>
    <row r="217" spans="2:11" ht="57">
      <c r="B217" s="371">
        <v>212</v>
      </c>
      <c r="C217" s="379" t="s">
        <v>1178</v>
      </c>
      <c r="D217" s="379" t="s">
        <v>1179</v>
      </c>
      <c r="E217" s="379" t="s">
        <v>785</v>
      </c>
      <c r="F217" s="380">
        <v>44651</v>
      </c>
      <c r="G217" s="380"/>
      <c r="H217" s="380"/>
      <c r="I217" s="380" t="s">
        <v>732</v>
      </c>
      <c r="J217" s="379"/>
      <c r="K217" s="379"/>
    </row>
    <row r="218" spans="2:11" ht="28.5">
      <c r="B218" s="371">
        <v>213</v>
      </c>
      <c r="C218" s="379" t="s">
        <v>1180</v>
      </c>
      <c r="D218" s="379" t="s">
        <v>1181</v>
      </c>
      <c r="E218" s="379" t="s">
        <v>785</v>
      </c>
      <c r="F218" s="380">
        <v>44651</v>
      </c>
      <c r="G218" s="380"/>
      <c r="H218" s="380"/>
      <c r="I218" s="380" t="s">
        <v>732</v>
      </c>
      <c r="J218" s="379"/>
      <c r="K218" s="379"/>
    </row>
    <row r="219" spans="2:11" ht="28.5">
      <c r="B219" s="371">
        <v>214</v>
      </c>
      <c r="C219" s="379" t="s">
        <v>1182</v>
      </c>
      <c r="D219" s="379" t="s">
        <v>1183</v>
      </c>
      <c r="E219" s="379" t="s">
        <v>785</v>
      </c>
      <c r="F219" s="380">
        <v>44651</v>
      </c>
      <c r="G219" s="380"/>
      <c r="H219" s="380"/>
      <c r="I219" s="380" t="s">
        <v>732</v>
      </c>
      <c r="J219" s="379"/>
      <c r="K219" s="379"/>
    </row>
    <row r="220" spans="2:11" ht="42.75">
      <c r="B220" s="371">
        <v>215</v>
      </c>
      <c r="C220" s="379" t="s">
        <v>1184</v>
      </c>
      <c r="D220" s="379" t="s">
        <v>1185</v>
      </c>
      <c r="E220" s="379" t="s">
        <v>1186</v>
      </c>
      <c r="F220" s="380">
        <v>44651</v>
      </c>
      <c r="G220" s="380"/>
      <c r="H220" s="380"/>
      <c r="I220" s="380" t="s">
        <v>732</v>
      </c>
      <c r="J220" s="379"/>
      <c r="K220" s="379"/>
    </row>
    <row r="221" spans="2:11" ht="28.5">
      <c r="B221" s="371">
        <v>216</v>
      </c>
      <c r="C221" s="379" t="s">
        <v>1187</v>
      </c>
      <c r="D221" s="379" t="s">
        <v>1188</v>
      </c>
      <c r="E221" s="379" t="s">
        <v>1070</v>
      </c>
      <c r="F221" s="380">
        <v>44651</v>
      </c>
      <c r="G221" s="380"/>
      <c r="H221" s="380"/>
      <c r="I221" s="380" t="s">
        <v>732</v>
      </c>
      <c r="J221" s="379"/>
      <c r="K221" s="379"/>
    </row>
    <row r="222" spans="2:11" ht="85.5">
      <c r="B222" s="371">
        <v>217</v>
      </c>
      <c r="C222" s="379" t="s">
        <v>1189</v>
      </c>
      <c r="D222" s="379" t="s">
        <v>1190</v>
      </c>
      <c r="E222" s="379" t="s">
        <v>1156</v>
      </c>
      <c r="F222" s="380">
        <v>44651</v>
      </c>
      <c r="G222" s="380"/>
      <c r="H222" s="380"/>
      <c r="I222" s="380" t="s">
        <v>732</v>
      </c>
      <c r="J222" s="379"/>
      <c r="K222" s="379"/>
    </row>
    <row r="223" spans="2:11" ht="28.5">
      <c r="B223" s="371">
        <v>218</v>
      </c>
      <c r="C223" s="379" t="s">
        <v>1191</v>
      </c>
      <c r="D223" s="379" t="s">
        <v>1192</v>
      </c>
      <c r="E223" s="379" t="s">
        <v>1070</v>
      </c>
      <c r="F223" s="380">
        <v>44651</v>
      </c>
      <c r="G223" s="380"/>
      <c r="H223" s="380"/>
      <c r="I223" s="380" t="s">
        <v>732</v>
      </c>
      <c r="J223" s="379"/>
      <c r="K223" s="379"/>
    </row>
    <row r="224" spans="2:11" ht="28.5">
      <c r="B224" s="371">
        <v>219</v>
      </c>
      <c r="C224" s="379" t="s">
        <v>1193</v>
      </c>
      <c r="D224" s="379" t="s">
        <v>1194</v>
      </c>
      <c r="E224" s="379" t="s">
        <v>785</v>
      </c>
      <c r="F224" s="380">
        <v>44651</v>
      </c>
      <c r="G224" s="380"/>
      <c r="H224" s="380"/>
      <c r="I224" s="380" t="s">
        <v>732</v>
      </c>
      <c r="J224" s="379"/>
      <c r="K224" s="379"/>
    </row>
    <row r="225" spans="2:11" ht="28.5">
      <c r="B225" s="371">
        <v>220</v>
      </c>
      <c r="C225" s="379" t="s">
        <v>1195</v>
      </c>
      <c r="D225" s="379" t="s">
        <v>1196</v>
      </c>
      <c r="E225" s="379" t="s">
        <v>785</v>
      </c>
      <c r="F225" s="380">
        <v>44651</v>
      </c>
      <c r="G225" s="380"/>
      <c r="H225" s="380"/>
      <c r="I225" s="380" t="s">
        <v>732</v>
      </c>
      <c r="J225" s="379"/>
      <c r="K225" s="379"/>
    </row>
    <row r="226" spans="2:11" ht="28.5">
      <c r="B226" s="371">
        <v>221</v>
      </c>
      <c r="C226" s="379" t="s">
        <v>1197</v>
      </c>
      <c r="D226" s="379" t="s">
        <v>1198</v>
      </c>
      <c r="E226" s="379" t="s">
        <v>785</v>
      </c>
      <c r="F226" s="380">
        <v>44651</v>
      </c>
      <c r="G226" s="380"/>
      <c r="H226" s="380"/>
      <c r="I226" s="380" t="s">
        <v>732</v>
      </c>
      <c r="J226" s="379"/>
      <c r="K226" s="379"/>
    </row>
    <row r="227" spans="2:11" ht="28.5">
      <c r="B227" s="371">
        <v>222</v>
      </c>
      <c r="C227" s="379" t="s">
        <v>1199</v>
      </c>
      <c r="D227" s="379" t="s">
        <v>1200</v>
      </c>
      <c r="E227" s="379" t="s">
        <v>785</v>
      </c>
      <c r="F227" s="380">
        <v>44651</v>
      </c>
      <c r="G227" s="380"/>
      <c r="H227" s="380"/>
      <c r="I227" s="380" t="s">
        <v>732</v>
      </c>
      <c r="J227" s="379"/>
      <c r="K227" s="379"/>
    </row>
    <row r="228" spans="2:11" ht="28.5">
      <c r="B228" s="371">
        <v>223</v>
      </c>
      <c r="C228" s="379" t="s">
        <v>1201</v>
      </c>
      <c r="D228" s="379" t="s">
        <v>1202</v>
      </c>
      <c r="E228" s="379" t="s">
        <v>1070</v>
      </c>
      <c r="F228" s="380">
        <v>44651</v>
      </c>
      <c r="G228" s="380"/>
      <c r="H228" s="380"/>
      <c r="I228" s="380" t="s">
        <v>732</v>
      </c>
      <c r="J228" s="379"/>
      <c r="K228" s="379"/>
    </row>
    <row r="229" spans="2:11" ht="28.5">
      <c r="B229" s="371">
        <v>224</v>
      </c>
      <c r="C229" s="379" t="s">
        <v>1203</v>
      </c>
      <c r="D229" s="379" t="s">
        <v>1204</v>
      </c>
      <c r="E229" s="379" t="s">
        <v>1156</v>
      </c>
      <c r="F229" s="380">
        <v>44651</v>
      </c>
      <c r="G229" s="380"/>
      <c r="H229" s="380"/>
      <c r="I229" s="380" t="s">
        <v>732</v>
      </c>
      <c r="J229" s="379"/>
      <c r="K229" s="379"/>
    </row>
    <row r="230" spans="2:11" ht="28.5">
      <c r="B230" s="371">
        <v>225</v>
      </c>
      <c r="C230" s="379" t="s">
        <v>1205</v>
      </c>
      <c r="D230" s="379" t="s">
        <v>1206</v>
      </c>
      <c r="E230" s="379" t="s">
        <v>785</v>
      </c>
      <c r="F230" s="380">
        <v>44651</v>
      </c>
      <c r="G230" s="380"/>
      <c r="H230" s="380"/>
      <c r="I230" s="380" t="s">
        <v>732</v>
      </c>
      <c r="J230" s="379"/>
      <c r="K230" s="379"/>
    </row>
    <row r="231" spans="2:11" ht="28.5">
      <c r="B231" s="371">
        <v>226</v>
      </c>
      <c r="C231" s="379" t="s">
        <v>1207</v>
      </c>
      <c r="D231" s="379" t="s">
        <v>1208</v>
      </c>
      <c r="E231" s="379" t="s">
        <v>785</v>
      </c>
      <c r="F231" s="380">
        <v>44651</v>
      </c>
      <c r="G231" s="380"/>
      <c r="H231" s="380"/>
      <c r="I231" s="380" t="s">
        <v>732</v>
      </c>
      <c r="J231" s="379"/>
      <c r="K231" s="379"/>
    </row>
    <row r="232" spans="2:11" ht="28.5">
      <c r="B232" s="371">
        <v>227</v>
      </c>
      <c r="C232" s="379" t="s">
        <v>1209</v>
      </c>
      <c r="D232" s="379" t="s">
        <v>1210</v>
      </c>
      <c r="E232" s="379" t="s">
        <v>785</v>
      </c>
      <c r="F232" s="380">
        <v>44651</v>
      </c>
      <c r="G232" s="380"/>
      <c r="H232" s="380"/>
      <c r="I232" s="380" t="s">
        <v>732</v>
      </c>
      <c r="J232" s="379"/>
      <c r="K232" s="379"/>
    </row>
    <row r="233" spans="2:11" ht="28.5">
      <c r="B233" s="371">
        <v>228</v>
      </c>
      <c r="C233" s="379" t="s">
        <v>1211</v>
      </c>
      <c r="D233" s="379" t="s">
        <v>1212</v>
      </c>
      <c r="E233" s="379" t="s">
        <v>785</v>
      </c>
      <c r="F233" s="380">
        <v>44651</v>
      </c>
      <c r="G233" s="380"/>
      <c r="H233" s="380"/>
      <c r="I233" s="380" t="s">
        <v>732</v>
      </c>
      <c r="J233" s="379"/>
      <c r="K233" s="379"/>
    </row>
    <row r="234" spans="2:11" ht="57">
      <c r="B234" s="371">
        <v>229</v>
      </c>
      <c r="C234" s="379" t="s">
        <v>1213</v>
      </c>
      <c r="D234" s="379" t="s">
        <v>1214</v>
      </c>
      <c r="E234" s="379" t="s">
        <v>1186</v>
      </c>
      <c r="F234" s="380">
        <v>44651</v>
      </c>
      <c r="G234" s="380"/>
      <c r="H234" s="380"/>
      <c r="I234" s="380" t="s">
        <v>732</v>
      </c>
      <c r="J234" s="379"/>
      <c r="K234" s="379"/>
    </row>
    <row r="235" spans="2:11" ht="28.5">
      <c r="B235" s="371">
        <v>230</v>
      </c>
      <c r="C235" s="379" t="s">
        <v>1215</v>
      </c>
      <c r="D235" s="379" t="s">
        <v>1216</v>
      </c>
      <c r="E235" s="379" t="s">
        <v>785</v>
      </c>
      <c r="F235" s="380">
        <v>44651</v>
      </c>
      <c r="G235" s="380"/>
      <c r="H235" s="380"/>
      <c r="I235" s="380" t="s">
        <v>732</v>
      </c>
      <c r="J235" s="379"/>
      <c r="K235" s="379"/>
    </row>
    <row r="236" spans="2:11" ht="28.5">
      <c r="B236" s="371">
        <v>231</v>
      </c>
      <c r="C236" s="379" t="s">
        <v>1217</v>
      </c>
      <c r="D236" s="379" t="s">
        <v>1218</v>
      </c>
      <c r="E236" s="379" t="s">
        <v>785</v>
      </c>
      <c r="F236" s="380">
        <v>44651</v>
      </c>
      <c r="G236" s="380"/>
      <c r="H236" s="380"/>
      <c r="I236" s="380" t="s">
        <v>732</v>
      </c>
      <c r="J236" s="379"/>
      <c r="K236" s="379"/>
    </row>
    <row r="237" spans="2:11" ht="28.5">
      <c r="B237" s="371">
        <v>232</v>
      </c>
      <c r="C237" s="379" t="s">
        <v>1219</v>
      </c>
      <c r="D237" s="379" t="s">
        <v>1220</v>
      </c>
      <c r="E237" s="379" t="s">
        <v>785</v>
      </c>
      <c r="F237" s="380">
        <v>44651</v>
      </c>
      <c r="G237" s="380"/>
      <c r="H237" s="380"/>
      <c r="I237" s="380" t="s">
        <v>732</v>
      </c>
      <c r="J237" s="379"/>
      <c r="K237" s="379"/>
    </row>
    <row r="238" spans="2:11" ht="28.5">
      <c r="B238" s="371">
        <v>233</v>
      </c>
      <c r="C238" s="379" t="s">
        <v>1221</v>
      </c>
      <c r="D238" s="379" t="s">
        <v>1222</v>
      </c>
      <c r="E238" s="379" t="s">
        <v>1129</v>
      </c>
      <c r="F238" s="380">
        <v>44651</v>
      </c>
      <c r="G238" s="380"/>
      <c r="H238" s="380"/>
      <c r="I238" s="380" t="s">
        <v>732</v>
      </c>
      <c r="J238" s="379"/>
      <c r="K238" s="379"/>
    </row>
    <row r="239" spans="2:11" ht="71.25">
      <c r="B239" s="371">
        <v>234</v>
      </c>
      <c r="C239" s="379" t="s">
        <v>1223</v>
      </c>
      <c r="D239" s="379" t="s">
        <v>1224</v>
      </c>
      <c r="E239" s="379" t="s">
        <v>1161</v>
      </c>
      <c r="F239" s="380">
        <v>44651</v>
      </c>
      <c r="G239" s="380"/>
      <c r="H239" s="380"/>
      <c r="I239" s="380" t="s">
        <v>732</v>
      </c>
      <c r="J239" s="379"/>
      <c r="K239" s="379"/>
    </row>
    <row r="240" spans="2:11" ht="85.5">
      <c r="B240" s="371">
        <v>235</v>
      </c>
      <c r="C240" s="379" t="s">
        <v>1225</v>
      </c>
      <c r="D240" s="379" t="s">
        <v>1226</v>
      </c>
      <c r="E240" s="379" t="s">
        <v>1089</v>
      </c>
      <c r="F240" s="380">
        <v>44651</v>
      </c>
      <c r="G240" s="380"/>
      <c r="H240" s="380"/>
      <c r="I240" s="380" t="s">
        <v>732</v>
      </c>
      <c r="J240" s="379"/>
      <c r="K240" s="379"/>
    </row>
    <row r="241" spans="2:11" ht="57">
      <c r="B241" s="371">
        <v>236</v>
      </c>
      <c r="C241" s="379" t="s">
        <v>1227</v>
      </c>
      <c r="D241" s="379" t="s">
        <v>1228</v>
      </c>
      <c r="E241" s="379" t="s">
        <v>785</v>
      </c>
      <c r="F241" s="380">
        <v>44651</v>
      </c>
      <c r="G241" s="380"/>
      <c r="H241" s="380"/>
      <c r="I241" s="380" t="s">
        <v>732</v>
      </c>
      <c r="J241" s="379"/>
      <c r="K241" s="379"/>
    </row>
    <row r="242" spans="2:11" ht="71.25">
      <c r="B242" s="371">
        <v>237</v>
      </c>
      <c r="C242" s="379" t="s">
        <v>1229</v>
      </c>
      <c r="D242" s="379" t="s">
        <v>1230</v>
      </c>
      <c r="E242" s="379" t="s">
        <v>785</v>
      </c>
      <c r="F242" s="380">
        <v>44651</v>
      </c>
      <c r="G242" s="380"/>
      <c r="H242" s="380"/>
      <c r="I242" s="380" t="s">
        <v>732</v>
      </c>
      <c r="J242" s="379"/>
      <c r="K242" s="379"/>
    </row>
    <row r="243" spans="2:11" ht="28.5">
      <c r="B243" s="371">
        <v>238</v>
      </c>
      <c r="C243" s="379" t="s">
        <v>1231</v>
      </c>
      <c r="D243" s="379" t="s">
        <v>1232</v>
      </c>
      <c r="E243" s="379" t="s">
        <v>1129</v>
      </c>
      <c r="F243" s="380">
        <v>44651</v>
      </c>
      <c r="G243" s="380"/>
      <c r="H243" s="380"/>
      <c r="I243" s="380" t="s">
        <v>732</v>
      </c>
      <c r="J243" s="379"/>
      <c r="K243" s="379"/>
    </row>
    <row r="244" spans="2:11" ht="57">
      <c r="B244" s="371">
        <v>239</v>
      </c>
      <c r="C244" s="379" t="s">
        <v>1233</v>
      </c>
      <c r="D244" s="379" t="s">
        <v>1234</v>
      </c>
      <c r="E244" s="379" t="s">
        <v>1235</v>
      </c>
      <c r="F244" s="380">
        <v>44651</v>
      </c>
      <c r="G244" s="380"/>
      <c r="H244" s="380"/>
      <c r="I244" s="380" t="s">
        <v>732</v>
      </c>
      <c r="J244" s="379"/>
      <c r="K244" s="379"/>
    </row>
    <row r="245" spans="2:11" ht="129.75">
      <c r="B245" s="371">
        <v>240</v>
      </c>
      <c r="C245" s="376" t="s">
        <v>1236</v>
      </c>
      <c r="D245" s="376" t="s">
        <v>1237</v>
      </c>
      <c r="E245" s="376" t="s">
        <v>1129</v>
      </c>
      <c r="F245" s="381" t="s">
        <v>1238</v>
      </c>
      <c r="G245" s="381"/>
      <c r="H245" s="381"/>
      <c r="I245" s="378" t="s">
        <v>740</v>
      </c>
      <c r="J245" s="376" t="s">
        <v>1047</v>
      </c>
      <c r="K245" s="376" t="s">
        <v>1239</v>
      </c>
    </row>
    <row r="246" spans="2:11" ht="108" customHeight="1">
      <c r="B246" s="371">
        <v>241</v>
      </c>
      <c r="C246" s="376" t="s">
        <v>1240</v>
      </c>
      <c r="D246" s="376" t="s">
        <v>1241</v>
      </c>
      <c r="E246" s="376" t="s">
        <v>1129</v>
      </c>
      <c r="F246" s="381" t="s">
        <v>1238</v>
      </c>
      <c r="G246" s="381"/>
      <c r="H246" s="381"/>
      <c r="I246" s="378" t="s">
        <v>740</v>
      </c>
      <c r="J246" s="376" t="s">
        <v>1047</v>
      </c>
      <c r="K246" s="376" t="s">
        <v>1239</v>
      </c>
    </row>
    <row r="247" spans="2:11" ht="108.75" customHeight="1">
      <c r="B247" s="371">
        <v>242</v>
      </c>
      <c r="C247" s="376" t="s">
        <v>1242</v>
      </c>
      <c r="D247" s="376" t="s">
        <v>1243</v>
      </c>
      <c r="E247" s="376" t="s">
        <v>1129</v>
      </c>
      <c r="F247" s="381" t="s">
        <v>1244</v>
      </c>
      <c r="G247" s="381"/>
      <c r="H247" s="381"/>
      <c r="I247" s="378" t="s">
        <v>740</v>
      </c>
      <c r="J247" s="376" t="s">
        <v>1047</v>
      </c>
      <c r="K247" s="376" t="s">
        <v>1239</v>
      </c>
    </row>
    <row r="248" spans="2:11" ht="111" customHeight="1">
      <c r="B248" s="371">
        <v>243</v>
      </c>
      <c r="C248" s="376" t="s">
        <v>1245</v>
      </c>
      <c r="D248" s="376" t="s">
        <v>1246</v>
      </c>
      <c r="E248" s="376" t="s">
        <v>1129</v>
      </c>
      <c r="F248" s="381" t="s">
        <v>1247</v>
      </c>
      <c r="G248" s="381"/>
      <c r="H248" s="381"/>
      <c r="I248" s="378" t="s">
        <v>740</v>
      </c>
      <c r="J248" s="376" t="s">
        <v>1047</v>
      </c>
      <c r="K248" s="376" t="s">
        <v>1239</v>
      </c>
    </row>
    <row r="249" spans="2:11" ht="129.75">
      <c r="B249" s="371">
        <v>244</v>
      </c>
      <c r="C249" s="376" t="s">
        <v>1248</v>
      </c>
      <c r="D249" s="376" t="s">
        <v>1249</v>
      </c>
      <c r="E249" s="376" t="s">
        <v>1129</v>
      </c>
      <c r="F249" s="381" t="s">
        <v>1247</v>
      </c>
      <c r="G249" s="381"/>
      <c r="H249" s="381"/>
      <c r="I249" s="378" t="s">
        <v>740</v>
      </c>
      <c r="J249" s="376" t="s">
        <v>1047</v>
      </c>
      <c r="K249" s="376" t="s">
        <v>1239</v>
      </c>
    </row>
    <row r="250" spans="2:11" ht="129.75">
      <c r="B250" s="371">
        <v>245</v>
      </c>
      <c r="C250" s="376" t="s">
        <v>1250</v>
      </c>
      <c r="D250" s="376" t="s">
        <v>1251</v>
      </c>
      <c r="E250" s="376" t="s">
        <v>1129</v>
      </c>
      <c r="F250" s="381" t="s">
        <v>1247</v>
      </c>
      <c r="G250" s="381"/>
      <c r="H250" s="381"/>
      <c r="I250" s="378" t="s">
        <v>740</v>
      </c>
      <c r="J250" s="376" t="s">
        <v>1047</v>
      </c>
      <c r="K250" s="376" t="s">
        <v>1239</v>
      </c>
    </row>
    <row r="251" spans="2:11" ht="42.75">
      <c r="B251" s="371">
        <v>246</v>
      </c>
      <c r="C251" s="376" t="s">
        <v>1252</v>
      </c>
      <c r="D251" s="376" t="s">
        <v>1253</v>
      </c>
      <c r="E251" s="376" t="s">
        <v>1089</v>
      </c>
      <c r="F251" s="381" t="s">
        <v>1254</v>
      </c>
      <c r="G251" s="381"/>
      <c r="H251" s="381"/>
      <c r="I251" s="378" t="s">
        <v>1255</v>
      </c>
      <c r="J251" s="376" t="s">
        <v>1256</v>
      </c>
      <c r="K251" s="388" t="s">
        <v>1257</v>
      </c>
    </row>
    <row r="252" spans="2:11" ht="42.75">
      <c r="B252" s="371">
        <v>247</v>
      </c>
      <c r="C252" s="376" t="s">
        <v>1258</v>
      </c>
      <c r="D252" s="376" t="s">
        <v>1259</v>
      </c>
      <c r="E252" s="376" t="s">
        <v>1260</v>
      </c>
      <c r="F252" s="381" t="s">
        <v>1254</v>
      </c>
      <c r="G252" s="381"/>
      <c r="H252" s="381"/>
      <c r="I252" s="378" t="s">
        <v>1255</v>
      </c>
      <c r="J252" s="376" t="s">
        <v>1256</v>
      </c>
      <c r="K252" s="388" t="s">
        <v>1257</v>
      </c>
    </row>
    <row r="253" spans="2:11" ht="129.75">
      <c r="B253" s="371">
        <v>248</v>
      </c>
      <c r="C253" s="376" t="s">
        <v>1261</v>
      </c>
      <c r="D253" s="376" t="s">
        <v>1262</v>
      </c>
      <c r="E253" s="376" t="s">
        <v>1129</v>
      </c>
      <c r="F253" s="381" t="s">
        <v>1263</v>
      </c>
      <c r="G253" s="381"/>
      <c r="H253" s="381"/>
      <c r="I253" s="378" t="s">
        <v>740</v>
      </c>
      <c r="J253" s="376" t="s">
        <v>1047</v>
      </c>
      <c r="K253" s="376" t="s">
        <v>1239</v>
      </c>
    </row>
    <row r="254" spans="2:11" ht="58.5">
      <c r="B254" s="371">
        <v>249</v>
      </c>
      <c r="C254" s="376" t="s">
        <v>1264</v>
      </c>
      <c r="D254" s="376" t="s">
        <v>1265</v>
      </c>
      <c r="E254" s="376" t="s">
        <v>763</v>
      </c>
      <c r="F254" s="377" t="s">
        <v>1266</v>
      </c>
      <c r="G254" s="377"/>
      <c r="H254" s="377"/>
      <c r="I254" s="378" t="s">
        <v>1267</v>
      </c>
      <c r="J254" s="376" t="s">
        <v>1268</v>
      </c>
      <c r="K254" s="376" t="s">
        <v>1269</v>
      </c>
    </row>
  </sheetData>
  <autoFilter ref="C5:K254">
    <sortState ref="C6:I254">
      <sortCondition ref="F5:F254"/>
    </sortState>
  </autoFilter>
  <mergeCells count="1">
    <mergeCell ref="C2:J2"/>
  </mergeCell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workbookViewId="0">
      <selection activeCell="F33" sqref="F33"/>
    </sheetView>
  </sheetViews>
  <sheetFormatPr defaultRowHeight="14.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8C9"/>
  </sheetPr>
  <dimension ref="A1:DE128"/>
  <sheetViews>
    <sheetView zoomScale="80" zoomScaleNormal="80" workbookViewId="0">
      <pane xSplit="6" ySplit="4" topLeftCell="G5" activePane="bottomRight" state="frozen"/>
      <selection pane="topRight" activeCell="G1" sqref="G1"/>
      <selection pane="bottomLeft" activeCell="A5" sqref="A5"/>
      <selection pane="bottomRight" activeCell="AD75" sqref="AD75"/>
    </sheetView>
  </sheetViews>
  <sheetFormatPr defaultColWidth="0" defaultRowHeight="14.25" zeroHeight="1"/>
  <cols>
    <col min="1" max="1" width="1.625" style="97" customWidth="1"/>
    <col min="2" max="2" width="6.625" style="97" customWidth="1"/>
    <col min="3" max="3" width="85.625" style="97" customWidth="1"/>
    <col min="4" max="4" width="11.625" style="97" bestFit="1" customWidth="1"/>
    <col min="5" max="6" width="5.625" style="97" customWidth="1"/>
    <col min="7" max="46" width="9.625" style="97" customWidth="1"/>
    <col min="47" max="47" width="2.625" style="97" customWidth="1"/>
    <col min="48" max="48" width="25.625" style="97" bestFit="1" customWidth="1"/>
    <col min="49" max="49" width="51.625" style="97" customWidth="1"/>
    <col min="50" max="50" width="2.625" style="97" customWidth="1"/>
    <col min="51" max="51" width="56.125" style="97" customWidth="1"/>
    <col min="52" max="52" width="10.625" style="97" customWidth="1"/>
    <col min="53" max="53" width="9.625" style="97" customWidth="1"/>
    <col min="54" max="54" width="6.625" style="97" customWidth="1"/>
    <col min="55" max="55" width="83.625" style="97" bestFit="1" customWidth="1"/>
    <col min="56" max="57" width="5.625" style="97" customWidth="1"/>
    <col min="58" max="62" width="12.625" style="97" customWidth="1"/>
    <col min="63" max="63" width="9.625" style="97" customWidth="1"/>
    <col min="64" max="64" width="2.125" style="255" hidden="1" customWidth="1"/>
    <col min="65" max="65" width="10.125" style="135" hidden="1" customWidth="1"/>
    <col min="66" max="66" width="2.125" style="135" hidden="1" customWidth="1"/>
    <col min="67" max="67" width="7.125" style="135" hidden="1" customWidth="1"/>
    <col min="68" max="106" width="6" style="135" hidden="1" customWidth="1"/>
    <col min="107" max="107" width="51.625" style="135" hidden="1" customWidth="1"/>
    <col min="108" max="108" width="2.125" style="255" hidden="1" customWidth="1"/>
    <col min="109" max="109" width="2.125" style="102" hidden="1" customWidth="1"/>
    <col min="110" max="16384" width="9.625" style="97" hidden="1"/>
  </cols>
  <sheetData>
    <row r="1" spans="2:109" ht="20.25">
      <c r="B1" s="94" t="s">
        <v>81</v>
      </c>
      <c r="C1" s="94"/>
      <c r="D1" s="95"/>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6" t="str">
        <f>[17]AppValidation!$D$2</f>
        <v>United Utilities</v>
      </c>
      <c r="AU1" s="94"/>
      <c r="AV1" s="309" t="s">
        <v>82</v>
      </c>
      <c r="AW1" s="309"/>
      <c r="AX1" s="309"/>
      <c r="AY1" s="309"/>
      <c r="BB1" s="94" t="s">
        <v>83</v>
      </c>
      <c r="BC1" s="94"/>
      <c r="BD1" s="94"/>
      <c r="BE1" s="94"/>
      <c r="BF1" s="94"/>
      <c r="BG1" s="94"/>
      <c r="BH1" s="94"/>
      <c r="BI1" s="94"/>
      <c r="BJ1" s="98" t="str">
        <f>LEFT($B$1,3)</f>
        <v>WS2</v>
      </c>
      <c r="BL1" s="99"/>
      <c r="BM1" s="100"/>
      <c r="BN1" s="100"/>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99"/>
    </row>
    <row r="2" spans="2:109" ht="15" thickBot="1">
      <c r="B2" s="103"/>
      <c r="C2" s="104"/>
      <c r="D2" s="105"/>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6"/>
      <c r="AL2" s="106"/>
      <c r="AM2" s="102"/>
      <c r="AN2" s="102"/>
      <c r="AO2" s="102"/>
      <c r="AP2" s="102"/>
      <c r="AQ2" s="102"/>
      <c r="AR2" s="102"/>
      <c r="AS2" s="102"/>
      <c r="AT2" s="102"/>
      <c r="AU2" s="102"/>
      <c r="AV2" s="102"/>
      <c r="AW2" s="102"/>
      <c r="AX2" s="107"/>
      <c r="AY2" s="106"/>
      <c r="BB2" s="103"/>
      <c r="BC2" s="104"/>
      <c r="BD2" s="102"/>
      <c r="BE2" s="102"/>
      <c r="BF2" s="102"/>
      <c r="BG2" s="102"/>
      <c r="BH2" s="102"/>
      <c r="BI2" s="102"/>
      <c r="BJ2" s="102"/>
      <c r="BL2" s="108"/>
      <c r="BM2" s="109"/>
      <c r="BN2" s="109"/>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08"/>
      <c r="DE2" s="111"/>
    </row>
    <row r="3" spans="2:109" ht="15" thickBot="1">
      <c r="G3" s="460" t="s">
        <v>84</v>
      </c>
      <c r="H3" s="461"/>
      <c r="I3" s="461"/>
      <c r="J3" s="461"/>
      <c r="K3" s="462"/>
      <c r="L3" s="460" t="s">
        <v>85</v>
      </c>
      <c r="M3" s="461"/>
      <c r="N3" s="461"/>
      <c r="O3" s="461"/>
      <c r="P3" s="469"/>
      <c r="Q3" s="470" t="s">
        <v>86</v>
      </c>
      <c r="R3" s="471"/>
      <c r="S3" s="471"/>
      <c r="T3" s="471"/>
      <c r="U3" s="472"/>
      <c r="V3" s="470" t="s">
        <v>87</v>
      </c>
      <c r="W3" s="471"/>
      <c r="X3" s="471"/>
      <c r="Y3" s="471"/>
      <c r="Z3" s="472"/>
      <c r="AA3" s="470" t="s">
        <v>88</v>
      </c>
      <c r="AB3" s="471"/>
      <c r="AC3" s="471"/>
      <c r="AD3" s="471"/>
      <c r="AE3" s="473"/>
      <c r="AF3" s="470" t="s">
        <v>89</v>
      </c>
      <c r="AG3" s="471"/>
      <c r="AH3" s="471"/>
      <c r="AI3" s="471"/>
      <c r="AJ3" s="473"/>
      <c r="AK3" s="457" t="s">
        <v>90</v>
      </c>
      <c r="AL3" s="458"/>
      <c r="AM3" s="458"/>
      <c r="AN3" s="458"/>
      <c r="AO3" s="459"/>
      <c r="AP3" s="457" t="s">
        <v>91</v>
      </c>
      <c r="AQ3" s="458"/>
      <c r="AR3" s="458"/>
      <c r="AS3" s="458"/>
      <c r="AT3" s="459"/>
      <c r="AU3" s="106"/>
      <c r="AV3" s="106"/>
      <c r="AW3" s="106"/>
      <c r="AX3" s="107"/>
      <c r="AY3" s="112"/>
      <c r="BF3" s="460" t="s">
        <v>92</v>
      </c>
      <c r="BG3" s="461"/>
      <c r="BH3" s="461"/>
      <c r="BI3" s="461"/>
      <c r="BJ3" s="462"/>
      <c r="BL3" s="99"/>
      <c r="BM3" s="113"/>
      <c r="BN3" s="113"/>
      <c r="BO3" s="114" t="s">
        <v>93</v>
      </c>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99"/>
      <c r="DE3" s="106"/>
    </row>
    <row r="4" spans="2:109" ht="68.25" thickBot="1">
      <c r="B4" s="116" t="s">
        <v>94</v>
      </c>
      <c r="C4" s="117"/>
      <c r="D4" s="118" t="s">
        <v>95</v>
      </c>
      <c r="E4" s="118" t="s">
        <v>96</v>
      </c>
      <c r="F4" s="119" t="s">
        <v>97</v>
      </c>
      <c r="G4" s="120" t="s">
        <v>98</v>
      </c>
      <c r="H4" s="121" t="s">
        <v>99</v>
      </c>
      <c r="I4" s="121" t="s">
        <v>100</v>
      </c>
      <c r="J4" s="121" t="s">
        <v>101</v>
      </c>
      <c r="K4" s="122" t="s">
        <v>102</v>
      </c>
      <c r="L4" s="120" t="s">
        <v>98</v>
      </c>
      <c r="M4" s="121" t="s">
        <v>99</v>
      </c>
      <c r="N4" s="121" t="s">
        <v>100</v>
      </c>
      <c r="O4" s="121" t="s">
        <v>101</v>
      </c>
      <c r="P4" s="122" t="s">
        <v>102</v>
      </c>
      <c r="Q4" s="120" t="s">
        <v>98</v>
      </c>
      <c r="R4" s="121" t="s">
        <v>99</v>
      </c>
      <c r="S4" s="121" t="s">
        <v>100</v>
      </c>
      <c r="T4" s="121" t="s">
        <v>101</v>
      </c>
      <c r="U4" s="122" t="s">
        <v>102</v>
      </c>
      <c r="V4" s="120" t="s">
        <v>98</v>
      </c>
      <c r="W4" s="121" t="s">
        <v>99</v>
      </c>
      <c r="X4" s="121" t="s">
        <v>100</v>
      </c>
      <c r="Y4" s="121" t="s">
        <v>101</v>
      </c>
      <c r="Z4" s="122" t="s">
        <v>102</v>
      </c>
      <c r="AA4" s="120" t="s">
        <v>98</v>
      </c>
      <c r="AB4" s="121" t="s">
        <v>99</v>
      </c>
      <c r="AC4" s="121" t="s">
        <v>100</v>
      </c>
      <c r="AD4" s="121" t="s">
        <v>101</v>
      </c>
      <c r="AE4" s="122" t="s">
        <v>102</v>
      </c>
      <c r="AF4" s="120" t="s">
        <v>98</v>
      </c>
      <c r="AG4" s="121" t="s">
        <v>99</v>
      </c>
      <c r="AH4" s="121" t="s">
        <v>100</v>
      </c>
      <c r="AI4" s="121" t="s">
        <v>101</v>
      </c>
      <c r="AJ4" s="122" t="s">
        <v>102</v>
      </c>
      <c r="AK4" s="120" t="s">
        <v>98</v>
      </c>
      <c r="AL4" s="121" t="s">
        <v>99</v>
      </c>
      <c r="AM4" s="121" t="s">
        <v>100</v>
      </c>
      <c r="AN4" s="121" t="s">
        <v>101</v>
      </c>
      <c r="AO4" s="122" t="s">
        <v>102</v>
      </c>
      <c r="AP4" s="120" t="s">
        <v>98</v>
      </c>
      <c r="AQ4" s="121" t="s">
        <v>99</v>
      </c>
      <c r="AR4" s="121" t="s">
        <v>100</v>
      </c>
      <c r="AS4" s="121" t="s">
        <v>101</v>
      </c>
      <c r="AT4" s="123" t="s">
        <v>102</v>
      </c>
      <c r="AU4" s="106"/>
      <c r="AV4" s="124" t="s">
        <v>103</v>
      </c>
      <c r="AW4" s="125" t="s">
        <v>104</v>
      </c>
      <c r="AX4" s="107"/>
      <c r="AY4" s="126" t="s">
        <v>105</v>
      </c>
      <c r="BB4" s="116" t="s">
        <v>94</v>
      </c>
      <c r="BC4" s="117"/>
      <c r="BD4" s="118" t="s">
        <v>96</v>
      </c>
      <c r="BE4" s="119" t="s">
        <v>97</v>
      </c>
      <c r="BF4" s="120" t="s">
        <v>98</v>
      </c>
      <c r="BG4" s="121" t="s">
        <v>99</v>
      </c>
      <c r="BH4" s="121" t="s">
        <v>100</v>
      </c>
      <c r="BI4" s="121" t="s">
        <v>101</v>
      </c>
      <c r="BJ4" s="123" t="s">
        <v>102</v>
      </c>
      <c r="BL4" s="99"/>
      <c r="BM4" s="127" t="s">
        <v>106</v>
      </c>
      <c r="BN4" s="128"/>
      <c r="BO4" s="127" t="s">
        <v>107</v>
      </c>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99"/>
      <c r="DE4" s="106"/>
    </row>
    <row r="5" spans="2:109" ht="14.85" customHeight="1" thickBot="1">
      <c r="B5" s="130"/>
      <c r="C5" s="130"/>
      <c r="D5" s="131"/>
      <c r="E5" s="131"/>
      <c r="F5" s="131"/>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3"/>
      <c r="AV5" s="134"/>
      <c r="AW5" s="134"/>
      <c r="AX5" s="134"/>
      <c r="AY5" s="134"/>
      <c r="AZ5" s="134"/>
      <c r="BB5" s="130"/>
      <c r="BC5" s="130"/>
      <c r="BD5" s="131"/>
      <c r="BE5" s="131"/>
      <c r="BF5" s="132"/>
      <c r="BG5" s="132"/>
      <c r="BH5" s="132"/>
      <c r="BI5" s="132"/>
      <c r="BJ5" s="132"/>
      <c r="BL5" s="99"/>
      <c r="BN5" s="100"/>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99"/>
      <c r="DE5" s="137"/>
    </row>
    <row r="6" spans="2:109" ht="15" customHeight="1" thickBot="1">
      <c r="B6" s="463" t="s">
        <v>108</v>
      </c>
      <c r="C6" s="464"/>
      <c r="D6" s="464"/>
      <c r="E6" s="464"/>
      <c r="F6" s="465"/>
      <c r="G6" s="466" t="s">
        <v>109</v>
      </c>
      <c r="H6" s="467"/>
      <c r="I6" s="467"/>
      <c r="J6" s="467"/>
      <c r="K6" s="468"/>
      <c r="L6" s="466" t="s">
        <v>109</v>
      </c>
      <c r="M6" s="467"/>
      <c r="N6" s="467"/>
      <c r="O6" s="467"/>
      <c r="P6" s="468"/>
      <c r="Q6" s="466" t="s">
        <v>109</v>
      </c>
      <c r="R6" s="467"/>
      <c r="S6" s="467"/>
      <c r="T6" s="467"/>
      <c r="U6" s="468"/>
      <c r="V6" s="466" t="s">
        <v>110</v>
      </c>
      <c r="W6" s="467"/>
      <c r="X6" s="467"/>
      <c r="Y6" s="467"/>
      <c r="Z6" s="468"/>
      <c r="AA6" s="466" t="s">
        <v>110</v>
      </c>
      <c r="AB6" s="467"/>
      <c r="AC6" s="467"/>
      <c r="AD6" s="467"/>
      <c r="AE6" s="468"/>
      <c r="AF6" s="466" t="s">
        <v>110</v>
      </c>
      <c r="AG6" s="467"/>
      <c r="AH6" s="467"/>
      <c r="AI6" s="467"/>
      <c r="AJ6" s="468"/>
      <c r="AK6" s="466" t="s">
        <v>110</v>
      </c>
      <c r="AL6" s="467"/>
      <c r="AM6" s="467"/>
      <c r="AN6" s="467"/>
      <c r="AO6" s="468"/>
      <c r="AP6" s="466" t="s">
        <v>110</v>
      </c>
      <c r="AQ6" s="467"/>
      <c r="AR6" s="467"/>
      <c r="AS6" s="467"/>
      <c r="AT6" s="468"/>
      <c r="AU6" s="133"/>
      <c r="AV6" s="134"/>
      <c r="AW6" s="134"/>
      <c r="AX6" s="134"/>
      <c r="AY6" s="134"/>
      <c r="AZ6" s="134"/>
      <c r="BB6" s="463" t="s">
        <v>108</v>
      </c>
      <c r="BC6" s="464"/>
      <c r="BD6" s="464"/>
      <c r="BE6" s="465"/>
      <c r="BF6" s="466" t="s">
        <v>111</v>
      </c>
      <c r="BG6" s="467"/>
      <c r="BH6" s="467"/>
      <c r="BI6" s="467"/>
      <c r="BJ6" s="468"/>
      <c r="BL6" s="99"/>
      <c r="BM6" s="100"/>
      <c r="BN6" s="100"/>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99"/>
      <c r="DE6" s="106"/>
    </row>
    <row r="7" spans="2:109" ht="15" thickBot="1">
      <c r="B7" s="138"/>
      <c r="C7" s="138"/>
      <c r="D7" s="131"/>
      <c r="E7" s="131"/>
      <c r="F7" s="131"/>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3"/>
      <c r="AV7" s="134"/>
      <c r="AW7" s="134"/>
      <c r="AX7" s="134"/>
      <c r="AY7" s="134"/>
      <c r="AZ7" s="134"/>
      <c r="BB7" s="138"/>
      <c r="BC7" s="138"/>
      <c r="BD7" s="131"/>
      <c r="BE7" s="131"/>
      <c r="BF7" s="132"/>
      <c r="BG7" s="132"/>
      <c r="BH7" s="132"/>
      <c r="BI7" s="132"/>
      <c r="BJ7" s="132"/>
      <c r="BL7" s="99"/>
      <c r="BM7" s="100"/>
      <c r="BN7" s="100"/>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99"/>
      <c r="DE7" s="106"/>
    </row>
    <row r="8" spans="2:109" ht="15" thickBot="1">
      <c r="B8" s="308" t="s">
        <v>112</v>
      </c>
      <c r="C8" s="140" t="s">
        <v>113</v>
      </c>
      <c r="D8" s="141"/>
      <c r="E8" s="142"/>
      <c r="F8" s="142"/>
      <c r="G8" s="142"/>
      <c r="H8" s="143"/>
      <c r="I8" s="143"/>
      <c r="J8" s="143"/>
      <c r="K8" s="142"/>
      <c r="L8" s="142"/>
      <c r="M8" s="143"/>
      <c r="N8" s="143"/>
      <c r="O8" s="143"/>
      <c r="P8" s="142"/>
      <c r="Q8" s="142"/>
      <c r="R8" s="143"/>
      <c r="S8" s="143"/>
      <c r="T8" s="143"/>
      <c r="U8" s="142"/>
      <c r="V8" s="142"/>
      <c r="W8" s="143"/>
      <c r="X8" s="143"/>
      <c r="Y8" s="143"/>
      <c r="Z8" s="142"/>
      <c r="AA8" s="142"/>
      <c r="AB8" s="143"/>
      <c r="AC8" s="143"/>
      <c r="AD8" s="143"/>
      <c r="AE8" s="142"/>
      <c r="AF8" s="142"/>
      <c r="AG8" s="143"/>
      <c r="AH8" s="143"/>
      <c r="AI8" s="143"/>
      <c r="AJ8" s="142"/>
      <c r="AK8" s="142"/>
      <c r="AL8" s="143"/>
      <c r="AM8" s="143"/>
      <c r="AN8" s="143"/>
      <c r="AO8" s="142"/>
      <c r="AP8" s="142"/>
      <c r="AQ8" s="143"/>
      <c r="AR8" s="143"/>
      <c r="AS8" s="143"/>
      <c r="AT8" s="142"/>
      <c r="AU8" s="133"/>
      <c r="AV8" s="133"/>
      <c r="AW8" s="133"/>
      <c r="AX8" s="133"/>
      <c r="AY8" s="144"/>
      <c r="AZ8" s="144"/>
      <c r="BB8" s="308" t="s">
        <v>112</v>
      </c>
      <c r="BC8" s="140" t="s">
        <v>113</v>
      </c>
      <c r="BD8" s="142"/>
      <c r="BE8" s="142"/>
      <c r="BF8" s="142"/>
      <c r="BG8" s="143"/>
      <c r="BH8" s="143"/>
      <c r="BI8" s="143"/>
      <c r="BJ8" s="142"/>
      <c r="BL8" s="99"/>
      <c r="BM8" s="100"/>
      <c r="BN8" s="100"/>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99"/>
      <c r="DE8" s="106"/>
    </row>
    <row r="9" spans="2:109" ht="14.25" customHeight="1">
      <c r="B9" s="145">
        <v>1</v>
      </c>
      <c r="C9" s="146" t="s">
        <v>114</v>
      </c>
      <c r="D9" s="147" t="s">
        <v>115</v>
      </c>
      <c r="E9" s="148" t="s">
        <v>72</v>
      </c>
      <c r="F9" s="149">
        <v>3</v>
      </c>
      <c r="G9" s="150"/>
      <c r="H9" s="151"/>
      <c r="I9" s="151"/>
      <c r="J9" s="151"/>
      <c r="K9" s="152">
        <f t="shared" ref="K9:K47" si="0">SUM(G9:J9)</f>
        <v>0</v>
      </c>
      <c r="L9" s="150"/>
      <c r="M9" s="151"/>
      <c r="N9" s="151"/>
      <c r="O9" s="151"/>
      <c r="P9" s="152">
        <f t="shared" ref="P9:P47" si="1">SUM(L9:O9)</f>
        <v>0</v>
      </c>
      <c r="Q9" s="150"/>
      <c r="R9" s="151"/>
      <c r="S9" s="151"/>
      <c r="T9" s="151"/>
      <c r="U9" s="152">
        <f t="shared" ref="U9:U47" si="2">SUM(Q9:T9)</f>
        <v>0</v>
      </c>
      <c r="V9" s="150"/>
      <c r="W9" s="151"/>
      <c r="X9" s="151"/>
      <c r="Y9" s="151"/>
      <c r="Z9" s="152">
        <f t="shared" ref="Z9:Z47" si="3">SUM(V9:Y9)</f>
        <v>0</v>
      </c>
      <c r="AA9" s="150"/>
      <c r="AB9" s="151"/>
      <c r="AC9" s="151"/>
      <c r="AD9" s="151"/>
      <c r="AE9" s="152">
        <f t="shared" ref="AE9:AE47" si="4">SUM(AA9:AD9)</f>
        <v>0</v>
      </c>
      <c r="AF9" s="150"/>
      <c r="AG9" s="151"/>
      <c r="AH9" s="151"/>
      <c r="AI9" s="151"/>
      <c r="AJ9" s="152">
        <f t="shared" ref="AJ9:AJ47" si="5">SUM(AF9:AI9)</f>
        <v>0</v>
      </c>
      <c r="AK9" s="150"/>
      <c r="AL9" s="151"/>
      <c r="AM9" s="151"/>
      <c r="AN9" s="151"/>
      <c r="AO9" s="152">
        <f t="shared" ref="AO9:AO47" si="6">SUM(AK9:AN9)</f>
        <v>0</v>
      </c>
      <c r="AP9" s="150"/>
      <c r="AQ9" s="151"/>
      <c r="AR9" s="151"/>
      <c r="AS9" s="151"/>
      <c r="AT9" s="152">
        <f t="shared" ref="AT9:AT47" si="7">SUM(AP9:AS9)</f>
        <v>0</v>
      </c>
      <c r="AU9" s="106"/>
      <c r="AV9" s="153"/>
      <c r="AW9" s="154"/>
      <c r="AX9" s="155"/>
      <c r="AY9" s="144" t="str">
        <f t="shared" ref="AY9:AY31" si="8">IF(SUM(BO9:DA9)=0,0,$BO$4)</f>
        <v>Please complete all cells in row</v>
      </c>
      <c r="AZ9" s="144"/>
      <c r="BB9" s="145">
        <v>1</v>
      </c>
      <c r="BC9" s="146" t="s">
        <v>114</v>
      </c>
      <c r="BD9" s="148" t="s">
        <v>72</v>
      </c>
      <c r="BE9" s="149">
        <v>3</v>
      </c>
      <c r="BF9" s="156" t="s">
        <v>116</v>
      </c>
      <c r="BG9" s="157" t="s">
        <v>117</v>
      </c>
      <c r="BH9" s="157" t="s">
        <v>118</v>
      </c>
      <c r="BI9" s="157" t="s">
        <v>119</v>
      </c>
      <c r="BJ9" s="158" t="s">
        <v>120</v>
      </c>
      <c r="BL9" s="99"/>
      <c r="BM9" s="100"/>
      <c r="BN9" s="100"/>
      <c r="BO9" s="159">
        <f t="shared" ref="BO9:BR31" si="9">IF(ISNUMBER(G9),0,1)</f>
        <v>1</v>
      </c>
      <c r="BP9" s="159">
        <f t="shared" si="9"/>
        <v>1</v>
      </c>
      <c r="BQ9" s="159">
        <f t="shared" si="9"/>
        <v>1</v>
      </c>
      <c r="BR9" s="159">
        <f t="shared" si="9"/>
        <v>1</v>
      </c>
      <c r="BS9" s="160"/>
      <c r="BT9" s="159">
        <f t="shared" ref="BT9:BW31" si="10">IF(ISNUMBER(L9),0,1)</f>
        <v>1</v>
      </c>
      <c r="BU9" s="159">
        <f t="shared" si="10"/>
        <v>1</v>
      </c>
      <c r="BV9" s="159">
        <f t="shared" si="10"/>
        <v>1</v>
      </c>
      <c r="BW9" s="159">
        <f t="shared" si="10"/>
        <v>1</v>
      </c>
      <c r="BX9" s="160"/>
      <c r="BY9" s="159">
        <f t="shared" ref="BY9:CB31" si="11">IF(ISNUMBER(Q9),0,1)</f>
        <v>1</v>
      </c>
      <c r="BZ9" s="159">
        <f t="shared" si="11"/>
        <v>1</v>
      </c>
      <c r="CA9" s="159">
        <f t="shared" si="11"/>
        <v>1</v>
      </c>
      <c r="CB9" s="159">
        <f t="shared" si="11"/>
        <v>1</v>
      </c>
      <c r="CC9" s="160"/>
      <c r="CD9" s="159">
        <f t="shared" ref="CD9:CG31" si="12">IF(ISNUMBER(V9),0,1)</f>
        <v>1</v>
      </c>
      <c r="CE9" s="159">
        <f t="shared" si="12"/>
        <v>1</v>
      </c>
      <c r="CF9" s="159">
        <f t="shared" si="12"/>
        <v>1</v>
      </c>
      <c r="CG9" s="159">
        <f t="shared" si="12"/>
        <v>1</v>
      </c>
      <c r="CH9" s="160"/>
      <c r="CI9" s="159">
        <f t="shared" ref="CI9:CL31" si="13">IF(ISNUMBER(AA9),0,1)</f>
        <v>1</v>
      </c>
      <c r="CJ9" s="159">
        <f t="shared" si="13"/>
        <v>1</v>
      </c>
      <c r="CK9" s="159">
        <f t="shared" si="13"/>
        <v>1</v>
      </c>
      <c r="CL9" s="159">
        <f t="shared" si="13"/>
        <v>1</v>
      </c>
      <c r="CM9" s="160"/>
      <c r="CN9" s="159">
        <f t="shared" ref="CN9:CQ31" si="14">IF(ISNUMBER(AF9),0,1)</f>
        <v>1</v>
      </c>
      <c r="CO9" s="159">
        <f t="shared" si="14"/>
        <v>1</v>
      </c>
      <c r="CP9" s="159">
        <f t="shared" si="14"/>
        <v>1</v>
      </c>
      <c r="CQ9" s="159">
        <f t="shared" si="14"/>
        <v>1</v>
      </c>
      <c r="CR9" s="160"/>
      <c r="CS9" s="159">
        <f t="shared" ref="CS9:CV31" si="15">IF(ISNUMBER(AK9),0,1)</f>
        <v>1</v>
      </c>
      <c r="CT9" s="159">
        <f t="shared" si="15"/>
        <v>1</v>
      </c>
      <c r="CU9" s="159">
        <f t="shared" si="15"/>
        <v>1</v>
      </c>
      <c r="CV9" s="159">
        <f t="shared" si="15"/>
        <v>1</v>
      </c>
      <c r="CW9" s="160"/>
      <c r="CX9" s="159">
        <f t="shared" ref="CX9:DA31" si="16">IF(ISNUMBER(AP9),0,1)</f>
        <v>1</v>
      </c>
      <c r="CY9" s="159">
        <f t="shared" si="16"/>
        <v>1</v>
      </c>
      <c r="CZ9" s="159">
        <f t="shared" si="16"/>
        <v>1</v>
      </c>
      <c r="DA9" s="159">
        <f t="shared" si="16"/>
        <v>1</v>
      </c>
      <c r="DB9" s="160"/>
      <c r="DC9" s="161"/>
      <c r="DD9" s="99"/>
      <c r="DE9" s="106"/>
    </row>
    <row r="10" spans="2:109" s="173" customFormat="1" ht="14.25" customHeight="1">
      <c r="B10" s="162">
        <f>B9+1</f>
        <v>2</v>
      </c>
      <c r="C10" s="146" t="s">
        <v>121</v>
      </c>
      <c r="D10" s="163" t="s">
        <v>122</v>
      </c>
      <c r="E10" s="164" t="s">
        <v>72</v>
      </c>
      <c r="F10" s="165">
        <v>3</v>
      </c>
      <c r="G10" s="166"/>
      <c r="H10" s="167"/>
      <c r="I10" s="167"/>
      <c r="J10" s="167"/>
      <c r="K10" s="168">
        <f t="shared" si="0"/>
        <v>0</v>
      </c>
      <c r="L10" s="166"/>
      <c r="M10" s="167"/>
      <c r="N10" s="167"/>
      <c r="O10" s="167"/>
      <c r="P10" s="168">
        <f t="shared" si="1"/>
        <v>0</v>
      </c>
      <c r="Q10" s="166"/>
      <c r="R10" s="167"/>
      <c r="S10" s="167"/>
      <c r="T10" s="167"/>
      <c r="U10" s="168">
        <f t="shared" si="2"/>
        <v>0</v>
      </c>
      <c r="V10" s="166"/>
      <c r="W10" s="167"/>
      <c r="X10" s="167"/>
      <c r="Y10" s="167"/>
      <c r="Z10" s="168">
        <f t="shared" si="3"/>
        <v>0</v>
      </c>
      <c r="AA10" s="166"/>
      <c r="AB10" s="167"/>
      <c r="AC10" s="167"/>
      <c r="AD10" s="167"/>
      <c r="AE10" s="168">
        <f t="shared" si="4"/>
        <v>0</v>
      </c>
      <c r="AF10" s="166"/>
      <c r="AG10" s="167"/>
      <c r="AH10" s="167"/>
      <c r="AI10" s="167"/>
      <c r="AJ10" s="168">
        <f t="shared" si="5"/>
        <v>0</v>
      </c>
      <c r="AK10" s="166"/>
      <c r="AL10" s="167"/>
      <c r="AM10" s="167"/>
      <c r="AN10" s="167"/>
      <c r="AO10" s="168">
        <f t="shared" si="6"/>
        <v>0</v>
      </c>
      <c r="AP10" s="166"/>
      <c r="AQ10" s="167"/>
      <c r="AR10" s="167"/>
      <c r="AS10" s="167"/>
      <c r="AT10" s="168">
        <f t="shared" si="7"/>
        <v>0</v>
      </c>
      <c r="AU10" s="169"/>
      <c r="AV10" s="170"/>
      <c r="AW10" s="171"/>
      <c r="AX10" s="172"/>
      <c r="AY10" s="144" t="str">
        <f t="shared" si="8"/>
        <v>Please complete all cells in row</v>
      </c>
      <c r="AZ10" s="144"/>
      <c r="BB10" s="162">
        <f>BB9+1</f>
        <v>2</v>
      </c>
      <c r="BC10" s="146" t="s">
        <v>121</v>
      </c>
      <c r="BD10" s="164" t="s">
        <v>72</v>
      </c>
      <c r="BE10" s="165">
        <v>3</v>
      </c>
      <c r="BF10" s="174" t="s">
        <v>123</v>
      </c>
      <c r="BG10" s="175" t="s">
        <v>124</v>
      </c>
      <c r="BH10" s="175" t="s">
        <v>125</v>
      </c>
      <c r="BI10" s="175" t="s">
        <v>126</v>
      </c>
      <c r="BJ10" s="176" t="s">
        <v>127</v>
      </c>
      <c r="BL10" s="99"/>
      <c r="BM10" s="100"/>
      <c r="BN10" s="100"/>
      <c r="BO10" s="159">
        <f t="shared" si="9"/>
        <v>1</v>
      </c>
      <c r="BP10" s="159">
        <f t="shared" si="9"/>
        <v>1</v>
      </c>
      <c r="BQ10" s="159">
        <f t="shared" si="9"/>
        <v>1</v>
      </c>
      <c r="BR10" s="159">
        <f t="shared" si="9"/>
        <v>1</v>
      </c>
      <c r="BS10" s="160"/>
      <c r="BT10" s="159">
        <f t="shared" si="10"/>
        <v>1</v>
      </c>
      <c r="BU10" s="159">
        <f t="shared" si="10"/>
        <v>1</v>
      </c>
      <c r="BV10" s="159">
        <f t="shared" si="10"/>
        <v>1</v>
      </c>
      <c r="BW10" s="159">
        <f t="shared" si="10"/>
        <v>1</v>
      </c>
      <c r="BX10" s="160"/>
      <c r="BY10" s="159">
        <f t="shared" si="11"/>
        <v>1</v>
      </c>
      <c r="BZ10" s="159">
        <f t="shared" si="11"/>
        <v>1</v>
      </c>
      <c r="CA10" s="159">
        <f t="shared" si="11"/>
        <v>1</v>
      </c>
      <c r="CB10" s="159">
        <f t="shared" si="11"/>
        <v>1</v>
      </c>
      <c r="CC10" s="160"/>
      <c r="CD10" s="159">
        <f t="shared" si="12"/>
        <v>1</v>
      </c>
      <c r="CE10" s="159">
        <f t="shared" si="12"/>
        <v>1</v>
      </c>
      <c r="CF10" s="159">
        <f t="shared" si="12"/>
        <v>1</v>
      </c>
      <c r="CG10" s="159">
        <f t="shared" si="12"/>
        <v>1</v>
      </c>
      <c r="CH10" s="160"/>
      <c r="CI10" s="159">
        <f t="shared" si="13"/>
        <v>1</v>
      </c>
      <c r="CJ10" s="159">
        <f t="shared" si="13"/>
        <v>1</v>
      </c>
      <c r="CK10" s="159">
        <f t="shared" si="13"/>
        <v>1</v>
      </c>
      <c r="CL10" s="159">
        <f t="shared" si="13"/>
        <v>1</v>
      </c>
      <c r="CM10" s="160"/>
      <c r="CN10" s="159">
        <f t="shared" si="14"/>
        <v>1</v>
      </c>
      <c r="CO10" s="159">
        <f t="shared" si="14"/>
        <v>1</v>
      </c>
      <c r="CP10" s="159">
        <f t="shared" si="14"/>
        <v>1</v>
      </c>
      <c r="CQ10" s="159">
        <f t="shared" si="14"/>
        <v>1</v>
      </c>
      <c r="CR10" s="160"/>
      <c r="CS10" s="159">
        <f t="shared" si="15"/>
        <v>1</v>
      </c>
      <c r="CT10" s="159">
        <f t="shared" si="15"/>
        <v>1</v>
      </c>
      <c r="CU10" s="159">
        <f t="shared" si="15"/>
        <v>1</v>
      </c>
      <c r="CV10" s="159">
        <f t="shared" si="15"/>
        <v>1</v>
      </c>
      <c r="CW10" s="160"/>
      <c r="CX10" s="159">
        <f t="shared" si="16"/>
        <v>1</v>
      </c>
      <c r="CY10" s="159">
        <f t="shared" si="16"/>
        <v>1</v>
      </c>
      <c r="CZ10" s="159">
        <f t="shared" si="16"/>
        <v>1</v>
      </c>
      <c r="DA10" s="159">
        <f t="shared" si="16"/>
        <v>1</v>
      </c>
      <c r="DB10" s="137"/>
      <c r="DC10" s="137"/>
      <c r="DD10" s="99"/>
      <c r="DE10" s="106"/>
    </row>
    <row r="11" spans="2:109" ht="14.25" customHeight="1">
      <c r="B11" s="177">
        <f t="shared" ref="B11:B41" si="17">B10+1</f>
        <v>3</v>
      </c>
      <c r="C11" s="178" t="s">
        <v>128</v>
      </c>
      <c r="D11" s="163" t="s">
        <v>129</v>
      </c>
      <c r="E11" s="164" t="s">
        <v>72</v>
      </c>
      <c r="F11" s="165">
        <v>3</v>
      </c>
      <c r="G11" s="166"/>
      <c r="H11" s="167"/>
      <c r="I11" s="167"/>
      <c r="J11" s="167"/>
      <c r="K11" s="168">
        <f t="shared" si="0"/>
        <v>0</v>
      </c>
      <c r="L11" s="166"/>
      <c r="M11" s="167"/>
      <c r="N11" s="167"/>
      <c r="O11" s="167"/>
      <c r="P11" s="168">
        <f t="shared" si="1"/>
        <v>0</v>
      </c>
      <c r="Q11" s="166"/>
      <c r="R11" s="167"/>
      <c r="S11" s="167"/>
      <c r="T11" s="167"/>
      <c r="U11" s="168">
        <f t="shared" si="2"/>
        <v>0</v>
      </c>
      <c r="V11" s="166"/>
      <c r="W11" s="167"/>
      <c r="X11" s="167"/>
      <c r="Y11" s="167"/>
      <c r="Z11" s="168">
        <f t="shared" si="3"/>
        <v>0</v>
      </c>
      <c r="AA11" s="166"/>
      <c r="AB11" s="167"/>
      <c r="AC11" s="167"/>
      <c r="AD11" s="167"/>
      <c r="AE11" s="168">
        <f t="shared" si="4"/>
        <v>0</v>
      </c>
      <c r="AF11" s="166"/>
      <c r="AG11" s="167"/>
      <c r="AH11" s="167"/>
      <c r="AI11" s="167"/>
      <c r="AJ11" s="168">
        <f t="shared" si="5"/>
        <v>0</v>
      </c>
      <c r="AK11" s="166"/>
      <c r="AL11" s="167"/>
      <c r="AM11" s="167"/>
      <c r="AN11" s="167"/>
      <c r="AO11" s="168">
        <f t="shared" si="6"/>
        <v>0</v>
      </c>
      <c r="AP11" s="166"/>
      <c r="AQ11" s="167"/>
      <c r="AR11" s="167"/>
      <c r="AS11" s="167"/>
      <c r="AT11" s="168">
        <f t="shared" si="7"/>
        <v>0</v>
      </c>
      <c r="AU11" s="106"/>
      <c r="AV11" s="179"/>
      <c r="AW11" s="180"/>
      <c r="AX11" s="181"/>
      <c r="AY11" s="144" t="str">
        <f t="shared" si="8"/>
        <v>Please complete all cells in row</v>
      </c>
      <c r="AZ11" s="144"/>
      <c r="BB11" s="177">
        <f t="shared" ref="BB11:BB47" si="18">BB10+1</f>
        <v>3</v>
      </c>
      <c r="BC11" s="178" t="s">
        <v>128</v>
      </c>
      <c r="BD11" s="164" t="s">
        <v>72</v>
      </c>
      <c r="BE11" s="165">
        <v>3</v>
      </c>
      <c r="BF11" s="174" t="s">
        <v>130</v>
      </c>
      <c r="BG11" s="175" t="s">
        <v>131</v>
      </c>
      <c r="BH11" s="175" t="s">
        <v>132</v>
      </c>
      <c r="BI11" s="175" t="s">
        <v>133</v>
      </c>
      <c r="BJ11" s="176" t="s">
        <v>134</v>
      </c>
      <c r="BL11" s="99"/>
      <c r="BM11" s="100"/>
      <c r="BN11" s="100"/>
      <c r="BO11" s="159">
        <f t="shared" si="9"/>
        <v>1</v>
      </c>
      <c r="BP11" s="159">
        <f t="shared" si="9"/>
        <v>1</v>
      </c>
      <c r="BQ11" s="159">
        <f t="shared" si="9"/>
        <v>1</v>
      </c>
      <c r="BR11" s="159">
        <f t="shared" si="9"/>
        <v>1</v>
      </c>
      <c r="BS11" s="160"/>
      <c r="BT11" s="159">
        <f t="shared" si="10"/>
        <v>1</v>
      </c>
      <c r="BU11" s="159">
        <f t="shared" si="10"/>
        <v>1</v>
      </c>
      <c r="BV11" s="159">
        <f t="shared" si="10"/>
        <v>1</v>
      </c>
      <c r="BW11" s="159">
        <f t="shared" si="10"/>
        <v>1</v>
      </c>
      <c r="BX11" s="160"/>
      <c r="BY11" s="159">
        <f t="shared" si="11"/>
        <v>1</v>
      </c>
      <c r="BZ11" s="159">
        <f t="shared" si="11"/>
        <v>1</v>
      </c>
      <c r="CA11" s="159">
        <f t="shared" si="11"/>
        <v>1</v>
      </c>
      <c r="CB11" s="159">
        <f t="shared" si="11"/>
        <v>1</v>
      </c>
      <c r="CC11" s="160"/>
      <c r="CD11" s="159">
        <f t="shared" si="12"/>
        <v>1</v>
      </c>
      <c r="CE11" s="159">
        <f t="shared" si="12"/>
        <v>1</v>
      </c>
      <c r="CF11" s="159">
        <f t="shared" si="12"/>
        <v>1</v>
      </c>
      <c r="CG11" s="159">
        <f t="shared" si="12"/>
        <v>1</v>
      </c>
      <c r="CH11" s="160"/>
      <c r="CI11" s="159">
        <f t="shared" si="13"/>
        <v>1</v>
      </c>
      <c r="CJ11" s="159">
        <f t="shared" si="13"/>
        <v>1</v>
      </c>
      <c r="CK11" s="159">
        <f t="shared" si="13"/>
        <v>1</v>
      </c>
      <c r="CL11" s="159">
        <f t="shared" si="13"/>
        <v>1</v>
      </c>
      <c r="CM11" s="160"/>
      <c r="CN11" s="159">
        <f t="shared" si="14"/>
        <v>1</v>
      </c>
      <c r="CO11" s="159">
        <f t="shared" si="14"/>
        <v>1</v>
      </c>
      <c r="CP11" s="159">
        <f t="shared" si="14"/>
        <v>1</v>
      </c>
      <c r="CQ11" s="159">
        <f t="shared" si="14"/>
        <v>1</v>
      </c>
      <c r="CR11" s="160"/>
      <c r="CS11" s="159">
        <f t="shared" si="15"/>
        <v>1</v>
      </c>
      <c r="CT11" s="159">
        <f t="shared" si="15"/>
        <v>1</v>
      </c>
      <c r="CU11" s="159">
        <f t="shared" si="15"/>
        <v>1</v>
      </c>
      <c r="CV11" s="159">
        <f t="shared" si="15"/>
        <v>1</v>
      </c>
      <c r="CW11" s="160"/>
      <c r="CX11" s="159">
        <f t="shared" si="16"/>
        <v>1</v>
      </c>
      <c r="CY11" s="159">
        <f t="shared" si="16"/>
        <v>1</v>
      </c>
      <c r="CZ11" s="159">
        <f t="shared" si="16"/>
        <v>1</v>
      </c>
      <c r="DA11" s="159">
        <f t="shared" si="16"/>
        <v>1</v>
      </c>
      <c r="DB11" s="137"/>
      <c r="DC11" s="137"/>
      <c r="DD11" s="99"/>
      <c r="DE11" s="106"/>
    </row>
    <row r="12" spans="2:109" ht="14.25" customHeight="1">
      <c r="B12" s="177">
        <f t="shared" si="17"/>
        <v>4</v>
      </c>
      <c r="C12" s="178" t="s">
        <v>135</v>
      </c>
      <c r="D12" s="163" t="s">
        <v>136</v>
      </c>
      <c r="E12" s="164" t="s">
        <v>72</v>
      </c>
      <c r="F12" s="165">
        <v>3</v>
      </c>
      <c r="G12" s="166"/>
      <c r="H12" s="167"/>
      <c r="I12" s="167"/>
      <c r="J12" s="167"/>
      <c r="K12" s="168">
        <f t="shared" si="0"/>
        <v>0</v>
      </c>
      <c r="L12" s="166"/>
      <c r="M12" s="167"/>
      <c r="N12" s="167"/>
      <c r="O12" s="167"/>
      <c r="P12" s="168">
        <f t="shared" si="1"/>
        <v>0</v>
      </c>
      <c r="Q12" s="166"/>
      <c r="R12" s="167"/>
      <c r="S12" s="167"/>
      <c r="T12" s="167"/>
      <c r="U12" s="168">
        <f t="shared" si="2"/>
        <v>0</v>
      </c>
      <c r="V12" s="166"/>
      <c r="W12" s="167"/>
      <c r="X12" s="167"/>
      <c r="Y12" s="167"/>
      <c r="Z12" s="168">
        <f t="shared" si="3"/>
        <v>0</v>
      </c>
      <c r="AA12" s="166"/>
      <c r="AB12" s="167"/>
      <c r="AC12" s="167"/>
      <c r="AD12" s="167"/>
      <c r="AE12" s="168">
        <f t="shared" si="4"/>
        <v>0</v>
      </c>
      <c r="AF12" s="166"/>
      <c r="AG12" s="167"/>
      <c r="AH12" s="167"/>
      <c r="AI12" s="167"/>
      <c r="AJ12" s="168">
        <f t="shared" si="5"/>
        <v>0</v>
      </c>
      <c r="AK12" s="166"/>
      <c r="AL12" s="167"/>
      <c r="AM12" s="167"/>
      <c r="AN12" s="167"/>
      <c r="AO12" s="168">
        <f t="shared" si="6"/>
        <v>0</v>
      </c>
      <c r="AP12" s="166"/>
      <c r="AQ12" s="167"/>
      <c r="AR12" s="167"/>
      <c r="AS12" s="167"/>
      <c r="AT12" s="168">
        <f t="shared" si="7"/>
        <v>0</v>
      </c>
      <c r="AU12" s="106"/>
      <c r="AV12" s="179"/>
      <c r="AW12" s="180"/>
      <c r="AX12" s="181"/>
      <c r="AY12" s="144" t="str">
        <f t="shared" si="8"/>
        <v>Please complete all cells in row</v>
      </c>
      <c r="AZ12" s="144"/>
      <c r="BB12" s="177">
        <f t="shared" si="18"/>
        <v>4</v>
      </c>
      <c r="BC12" s="178" t="s">
        <v>135</v>
      </c>
      <c r="BD12" s="164" t="s">
        <v>72</v>
      </c>
      <c r="BE12" s="165">
        <v>3</v>
      </c>
      <c r="BF12" s="174" t="s">
        <v>137</v>
      </c>
      <c r="BG12" s="175" t="s">
        <v>138</v>
      </c>
      <c r="BH12" s="175" t="s">
        <v>139</v>
      </c>
      <c r="BI12" s="175" t="s">
        <v>140</v>
      </c>
      <c r="BJ12" s="176" t="s">
        <v>141</v>
      </c>
      <c r="BL12" s="99"/>
      <c r="BM12" s="100"/>
      <c r="BN12" s="100"/>
      <c r="BO12" s="159">
        <f t="shared" si="9"/>
        <v>1</v>
      </c>
      <c r="BP12" s="159">
        <f t="shared" si="9"/>
        <v>1</v>
      </c>
      <c r="BQ12" s="159">
        <f t="shared" si="9"/>
        <v>1</v>
      </c>
      <c r="BR12" s="159">
        <f t="shared" si="9"/>
        <v>1</v>
      </c>
      <c r="BS12" s="160"/>
      <c r="BT12" s="159">
        <f t="shared" si="10"/>
        <v>1</v>
      </c>
      <c r="BU12" s="159">
        <f t="shared" si="10"/>
        <v>1</v>
      </c>
      <c r="BV12" s="159">
        <f t="shared" si="10"/>
        <v>1</v>
      </c>
      <c r="BW12" s="159">
        <f t="shared" si="10"/>
        <v>1</v>
      </c>
      <c r="BX12" s="160"/>
      <c r="BY12" s="159">
        <f t="shared" si="11"/>
        <v>1</v>
      </c>
      <c r="BZ12" s="159">
        <f t="shared" si="11"/>
        <v>1</v>
      </c>
      <c r="CA12" s="159">
        <f t="shared" si="11"/>
        <v>1</v>
      </c>
      <c r="CB12" s="159">
        <f t="shared" si="11"/>
        <v>1</v>
      </c>
      <c r="CC12" s="160"/>
      <c r="CD12" s="159">
        <f t="shared" si="12"/>
        <v>1</v>
      </c>
      <c r="CE12" s="159">
        <f t="shared" si="12"/>
        <v>1</v>
      </c>
      <c r="CF12" s="159">
        <f t="shared" si="12"/>
        <v>1</v>
      </c>
      <c r="CG12" s="159">
        <f t="shared" si="12"/>
        <v>1</v>
      </c>
      <c r="CH12" s="160"/>
      <c r="CI12" s="159">
        <f t="shared" si="13"/>
        <v>1</v>
      </c>
      <c r="CJ12" s="159">
        <f t="shared" si="13"/>
        <v>1</v>
      </c>
      <c r="CK12" s="159">
        <f t="shared" si="13"/>
        <v>1</v>
      </c>
      <c r="CL12" s="159">
        <f t="shared" si="13"/>
        <v>1</v>
      </c>
      <c r="CM12" s="160"/>
      <c r="CN12" s="159">
        <f t="shared" si="14"/>
        <v>1</v>
      </c>
      <c r="CO12" s="159">
        <f t="shared" si="14"/>
        <v>1</v>
      </c>
      <c r="CP12" s="159">
        <f t="shared" si="14"/>
        <v>1</v>
      </c>
      <c r="CQ12" s="159">
        <f t="shared" si="14"/>
        <v>1</v>
      </c>
      <c r="CR12" s="160"/>
      <c r="CS12" s="159">
        <f t="shared" si="15"/>
        <v>1</v>
      </c>
      <c r="CT12" s="159">
        <f t="shared" si="15"/>
        <v>1</v>
      </c>
      <c r="CU12" s="159">
        <f t="shared" si="15"/>
        <v>1</v>
      </c>
      <c r="CV12" s="159">
        <f t="shared" si="15"/>
        <v>1</v>
      </c>
      <c r="CW12" s="160"/>
      <c r="CX12" s="159">
        <f t="shared" si="16"/>
        <v>1</v>
      </c>
      <c r="CY12" s="159">
        <f t="shared" si="16"/>
        <v>1</v>
      </c>
      <c r="CZ12" s="159">
        <f t="shared" si="16"/>
        <v>1</v>
      </c>
      <c r="DA12" s="159">
        <f t="shared" si="16"/>
        <v>1</v>
      </c>
      <c r="DB12" s="137"/>
      <c r="DC12" s="137"/>
      <c r="DD12" s="99"/>
      <c r="DE12" s="106"/>
    </row>
    <row r="13" spans="2:109" ht="14.25" customHeight="1">
      <c r="B13" s="177">
        <f t="shared" si="17"/>
        <v>5</v>
      </c>
      <c r="C13" s="178" t="s">
        <v>142</v>
      </c>
      <c r="D13" s="182"/>
      <c r="E13" s="164" t="s">
        <v>72</v>
      </c>
      <c r="F13" s="165">
        <v>3</v>
      </c>
      <c r="G13" s="166"/>
      <c r="H13" s="167"/>
      <c r="I13" s="167"/>
      <c r="J13" s="167"/>
      <c r="K13" s="168">
        <f t="shared" si="0"/>
        <v>0</v>
      </c>
      <c r="L13" s="166"/>
      <c r="M13" s="167"/>
      <c r="N13" s="167"/>
      <c r="O13" s="167"/>
      <c r="P13" s="168">
        <f t="shared" si="1"/>
        <v>0</v>
      </c>
      <c r="Q13" s="166"/>
      <c r="R13" s="167"/>
      <c r="S13" s="167"/>
      <c r="T13" s="167"/>
      <c r="U13" s="168">
        <f t="shared" si="2"/>
        <v>0</v>
      </c>
      <c r="V13" s="166"/>
      <c r="W13" s="167"/>
      <c r="X13" s="167"/>
      <c r="Y13" s="167"/>
      <c r="Z13" s="168">
        <f t="shared" si="3"/>
        <v>0</v>
      </c>
      <c r="AA13" s="166"/>
      <c r="AB13" s="167"/>
      <c r="AC13" s="167"/>
      <c r="AD13" s="167"/>
      <c r="AE13" s="168">
        <f t="shared" si="4"/>
        <v>0</v>
      </c>
      <c r="AF13" s="166"/>
      <c r="AG13" s="167"/>
      <c r="AH13" s="167"/>
      <c r="AI13" s="167"/>
      <c r="AJ13" s="168">
        <f t="shared" si="5"/>
        <v>0</v>
      </c>
      <c r="AK13" s="166"/>
      <c r="AL13" s="167"/>
      <c r="AM13" s="167"/>
      <c r="AN13" s="167"/>
      <c r="AO13" s="168">
        <f t="shared" si="6"/>
        <v>0</v>
      </c>
      <c r="AP13" s="166"/>
      <c r="AQ13" s="167"/>
      <c r="AR13" s="167"/>
      <c r="AS13" s="167"/>
      <c r="AT13" s="168">
        <f t="shared" si="7"/>
        <v>0</v>
      </c>
      <c r="AU13" s="106"/>
      <c r="AV13" s="179"/>
      <c r="AW13" s="180"/>
      <c r="AX13" s="181"/>
      <c r="AY13" s="144" t="str">
        <f t="shared" si="8"/>
        <v>Please complete all cells in row</v>
      </c>
      <c r="AZ13" s="144"/>
      <c r="BB13" s="177">
        <f t="shared" si="18"/>
        <v>5</v>
      </c>
      <c r="BC13" s="178" t="s">
        <v>142</v>
      </c>
      <c r="BD13" s="164" t="s">
        <v>72</v>
      </c>
      <c r="BE13" s="165">
        <v>3</v>
      </c>
      <c r="BF13" s="174" t="s">
        <v>143</v>
      </c>
      <c r="BG13" s="175" t="s">
        <v>144</v>
      </c>
      <c r="BH13" s="175" t="s">
        <v>145</v>
      </c>
      <c r="BI13" s="175" t="s">
        <v>146</v>
      </c>
      <c r="BJ13" s="176" t="s">
        <v>147</v>
      </c>
      <c r="BL13" s="99"/>
      <c r="BM13" s="100"/>
      <c r="BN13" s="100"/>
      <c r="BO13" s="159">
        <f t="shared" si="9"/>
        <v>1</v>
      </c>
      <c r="BP13" s="159">
        <f t="shared" si="9"/>
        <v>1</v>
      </c>
      <c r="BQ13" s="159">
        <f t="shared" si="9"/>
        <v>1</v>
      </c>
      <c r="BR13" s="159">
        <f t="shared" si="9"/>
        <v>1</v>
      </c>
      <c r="BS13" s="160"/>
      <c r="BT13" s="159">
        <f t="shared" si="10"/>
        <v>1</v>
      </c>
      <c r="BU13" s="159">
        <f t="shared" si="10"/>
        <v>1</v>
      </c>
      <c r="BV13" s="159">
        <f t="shared" si="10"/>
        <v>1</v>
      </c>
      <c r="BW13" s="159">
        <f t="shared" si="10"/>
        <v>1</v>
      </c>
      <c r="BX13" s="160"/>
      <c r="BY13" s="159">
        <f t="shared" si="11"/>
        <v>1</v>
      </c>
      <c r="BZ13" s="159">
        <f t="shared" si="11"/>
        <v>1</v>
      </c>
      <c r="CA13" s="159">
        <f t="shared" si="11"/>
        <v>1</v>
      </c>
      <c r="CB13" s="159">
        <f t="shared" si="11"/>
        <v>1</v>
      </c>
      <c r="CC13" s="160"/>
      <c r="CD13" s="159">
        <f t="shared" si="12"/>
        <v>1</v>
      </c>
      <c r="CE13" s="159">
        <f t="shared" si="12"/>
        <v>1</v>
      </c>
      <c r="CF13" s="159">
        <f t="shared" si="12"/>
        <v>1</v>
      </c>
      <c r="CG13" s="159">
        <f t="shared" si="12"/>
        <v>1</v>
      </c>
      <c r="CH13" s="160"/>
      <c r="CI13" s="159">
        <f t="shared" si="13"/>
        <v>1</v>
      </c>
      <c r="CJ13" s="159">
        <f t="shared" si="13"/>
        <v>1</v>
      </c>
      <c r="CK13" s="159">
        <f t="shared" si="13"/>
        <v>1</v>
      </c>
      <c r="CL13" s="159">
        <f t="shared" si="13"/>
        <v>1</v>
      </c>
      <c r="CM13" s="160"/>
      <c r="CN13" s="159">
        <f t="shared" si="14"/>
        <v>1</v>
      </c>
      <c r="CO13" s="159">
        <f t="shared" si="14"/>
        <v>1</v>
      </c>
      <c r="CP13" s="159">
        <f t="shared" si="14"/>
        <v>1</v>
      </c>
      <c r="CQ13" s="159">
        <f t="shared" si="14"/>
        <v>1</v>
      </c>
      <c r="CR13" s="160"/>
      <c r="CS13" s="159">
        <f t="shared" si="15"/>
        <v>1</v>
      </c>
      <c r="CT13" s="159">
        <f t="shared" si="15"/>
        <v>1</v>
      </c>
      <c r="CU13" s="159">
        <f t="shared" si="15"/>
        <v>1</v>
      </c>
      <c r="CV13" s="159">
        <f t="shared" si="15"/>
        <v>1</v>
      </c>
      <c r="CW13" s="160"/>
      <c r="CX13" s="159">
        <f t="shared" si="16"/>
        <v>1</v>
      </c>
      <c r="CY13" s="159">
        <f t="shared" si="16"/>
        <v>1</v>
      </c>
      <c r="CZ13" s="159">
        <f t="shared" si="16"/>
        <v>1</v>
      </c>
      <c r="DA13" s="159">
        <f t="shared" si="16"/>
        <v>1</v>
      </c>
      <c r="DB13" s="137"/>
      <c r="DC13" s="137"/>
      <c r="DD13" s="99"/>
      <c r="DE13" s="106"/>
    </row>
    <row r="14" spans="2:109" ht="14.25" customHeight="1">
      <c r="B14" s="177">
        <f t="shared" si="17"/>
        <v>6</v>
      </c>
      <c r="C14" s="178" t="s">
        <v>148</v>
      </c>
      <c r="D14" s="182"/>
      <c r="E14" s="164" t="s">
        <v>72</v>
      </c>
      <c r="F14" s="165">
        <v>3</v>
      </c>
      <c r="G14" s="166"/>
      <c r="H14" s="167"/>
      <c r="I14" s="167"/>
      <c r="J14" s="167"/>
      <c r="K14" s="168">
        <f t="shared" si="0"/>
        <v>0</v>
      </c>
      <c r="L14" s="166"/>
      <c r="M14" s="167"/>
      <c r="N14" s="167"/>
      <c r="O14" s="167"/>
      <c r="P14" s="168">
        <f t="shared" si="1"/>
        <v>0</v>
      </c>
      <c r="Q14" s="166"/>
      <c r="R14" s="167"/>
      <c r="S14" s="167"/>
      <c r="T14" s="167"/>
      <c r="U14" s="168">
        <f t="shared" si="2"/>
        <v>0</v>
      </c>
      <c r="V14" s="166"/>
      <c r="W14" s="167"/>
      <c r="X14" s="167"/>
      <c r="Y14" s="167"/>
      <c r="Z14" s="168">
        <f t="shared" si="3"/>
        <v>0</v>
      </c>
      <c r="AA14" s="166"/>
      <c r="AB14" s="167"/>
      <c r="AC14" s="167"/>
      <c r="AD14" s="167"/>
      <c r="AE14" s="168">
        <f t="shared" si="4"/>
        <v>0</v>
      </c>
      <c r="AF14" s="166"/>
      <c r="AG14" s="167"/>
      <c r="AH14" s="167"/>
      <c r="AI14" s="167"/>
      <c r="AJ14" s="168">
        <f t="shared" si="5"/>
        <v>0</v>
      </c>
      <c r="AK14" s="166"/>
      <c r="AL14" s="167"/>
      <c r="AM14" s="167"/>
      <c r="AN14" s="167"/>
      <c r="AO14" s="168">
        <f t="shared" si="6"/>
        <v>0</v>
      </c>
      <c r="AP14" s="166"/>
      <c r="AQ14" s="167"/>
      <c r="AR14" s="167"/>
      <c r="AS14" s="167"/>
      <c r="AT14" s="168">
        <f t="shared" si="7"/>
        <v>0</v>
      </c>
      <c r="AU14" s="106"/>
      <c r="AV14" s="179"/>
      <c r="AW14" s="180"/>
      <c r="AX14" s="181"/>
      <c r="AY14" s="144" t="str">
        <f t="shared" si="8"/>
        <v>Please complete all cells in row</v>
      </c>
      <c r="AZ14" s="144"/>
      <c r="BB14" s="177">
        <f t="shared" si="18"/>
        <v>6</v>
      </c>
      <c r="BC14" s="178" t="s">
        <v>148</v>
      </c>
      <c r="BD14" s="164" t="s">
        <v>72</v>
      </c>
      <c r="BE14" s="165">
        <v>3</v>
      </c>
      <c r="BF14" s="174" t="s">
        <v>149</v>
      </c>
      <c r="BG14" s="175" t="s">
        <v>150</v>
      </c>
      <c r="BH14" s="175" t="s">
        <v>151</v>
      </c>
      <c r="BI14" s="175" t="s">
        <v>152</v>
      </c>
      <c r="BJ14" s="176" t="s">
        <v>153</v>
      </c>
      <c r="BL14" s="99"/>
      <c r="BM14" s="100"/>
      <c r="BN14" s="100"/>
      <c r="BO14" s="159">
        <f t="shared" si="9"/>
        <v>1</v>
      </c>
      <c r="BP14" s="159">
        <f t="shared" si="9"/>
        <v>1</v>
      </c>
      <c r="BQ14" s="159">
        <f t="shared" si="9"/>
        <v>1</v>
      </c>
      <c r="BR14" s="159">
        <f t="shared" si="9"/>
        <v>1</v>
      </c>
      <c r="BS14" s="160"/>
      <c r="BT14" s="159">
        <f t="shared" si="10"/>
        <v>1</v>
      </c>
      <c r="BU14" s="159">
        <f t="shared" si="10"/>
        <v>1</v>
      </c>
      <c r="BV14" s="159">
        <f t="shared" si="10"/>
        <v>1</v>
      </c>
      <c r="BW14" s="159">
        <f t="shared" si="10"/>
        <v>1</v>
      </c>
      <c r="BX14" s="160"/>
      <c r="BY14" s="159">
        <f t="shared" si="11"/>
        <v>1</v>
      </c>
      <c r="BZ14" s="159">
        <f t="shared" si="11"/>
        <v>1</v>
      </c>
      <c r="CA14" s="159">
        <f t="shared" si="11"/>
        <v>1</v>
      </c>
      <c r="CB14" s="159">
        <f t="shared" si="11"/>
        <v>1</v>
      </c>
      <c r="CC14" s="160"/>
      <c r="CD14" s="159">
        <f t="shared" si="12"/>
        <v>1</v>
      </c>
      <c r="CE14" s="159">
        <f t="shared" si="12"/>
        <v>1</v>
      </c>
      <c r="CF14" s="159">
        <f t="shared" si="12"/>
        <v>1</v>
      </c>
      <c r="CG14" s="159">
        <f t="shared" si="12"/>
        <v>1</v>
      </c>
      <c r="CH14" s="160"/>
      <c r="CI14" s="159">
        <f t="shared" si="13"/>
        <v>1</v>
      </c>
      <c r="CJ14" s="159">
        <f t="shared" si="13"/>
        <v>1</v>
      </c>
      <c r="CK14" s="159">
        <f t="shared" si="13"/>
        <v>1</v>
      </c>
      <c r="CL14" s="159">
        <f t="shared" si="13"/>
        <v>1</v>
      </c>
      <c r="CM14" s="160"/>
      <c r="CN14" s="159">
        <f t="shared" si="14"/>
        <v>1</v>
      </c>
      <c r="CO14" s="159">
        <f t="shared" si="14"/>
        <v>1</v>
      </c>
      <c r="CP14" s="159">
        <f t="shared" si="14"/>
        <v>1</v>
      </c>
      <c r="CQ14" s="159">
        <f t="shared" si="14"/>
        <v>1</v>
      </c>
      <c r="CR14" s="160"/>
      <c r="CS14" s="159">
        <f t="shared" si="15"/>
        <v>1</v>
      </c>
      <c r="CT14" s="159">
        <f t="shared" si="15"/>
        <v>1</v>
      </c>
      <c r="CU14" s="159">
        <f t="shared" si="15"/>
        <v>1</v>
      </c>
      <c r="CV14" s="159">
        <f t="shared" si="15"/>
        <v>1</v>
      </c>
      <c r="CW14" s="160"/>
      <c r="CX14" s="159">
        <f t="shared" si="16"/>
        <v>1</v>
      </c>
      <c r="CY14" s="159">
        <f t="shared" si="16"/>
        <v>1</v>
      </c>
      <c r="CZ14" s="159">
        <f t="shared" si="16"/>
        <v>1</v>
      </c>
      <c r="DA14" s="159">
        <f t="shared" si="16"/>
        <v>1</v>
      </c>
      <c r="DB14" s="137"/>
      <c r="DC14" s="137"/>
      <c r="DD14" s="99"/>
      <c r="DE14" s="106"/>
    </row>
    <row r="15" spans="2:109" ht="14.25" customHeight="1">
      <c r="B15" s="177">
        <f t="shared" si="17"/>
        <v>7</v>
      </c>
      <c r="C15" s="178" t="s">
        <v>154</v>
      </c>
      <c r="D15" s="182"/>
      <c r="E15" s="164" t="s">
        <v>72</v>
      </c>
      <c r="F15" s="165">
        <v>3</v>
      </c>
      <c r="G15" s="166"/>
      <c r="H15" s="167"/>
      <c r="I15" s="167"/>
      <c r="J15" s="167"/>
      <c r="K15" s="168">
        <f t="shared" si="0"/>
        <v>0</v>
      </c>
      <c r="L15" s="166"/>
      <c r="M15" s="167"/>
      <c r="N15" s="167"/>
      <c r="O15" s="167"/>
      <c r="P15" s="168">
        <f t="shared" si="1"/>
        <v>0</v>
      </c>
      <c r="Q15" s="166"/>
      <c r="R15" s="167"/>
      <c r="S15" s="167"/>
      <c r="T15" s="167"/>
      <c r="U15" s="168">
        <f t="shared" si="2"/>
        <v>0</v>
      </c>
      <c r="V15" s="166"/>
      <c r="W15" s="167"/>
      <c r="X15" s="167"/>
      <c r="Y15" s="167"/>
      <c r="Z15" s="168">
        <f t="shared" si="3"/>
        <v>0</v>
      </c>
      <c r="AA15" s="166"/>
      <c r="AB15" s="167"/>
      <c r="AC15" s="167"/>
      <c r="AD15" s="167"/>
      <c r="AE15" s="168">
        <f t="shared" si="4"/>
        <v>0</v>
      </c>
      <c r="AF15" s="166"/>
      <c r="AG15" s="167"/>
      <c r="AH15" s="167"/>
      <c r="AI15" s="167"/>
      <c r="AJ15" s="168">
        <f t="shared" si="5"/>
        <v>0</v>
      </c>
      <c r="AK15" s="166"/>
      <c r="AL15" s="167"/>
      <c r="AM15" s="167"/>
      <c r="AN15" s="167"/>
      <c r="AO15" s="168">
        <f t="shared" si="6"/>
        <v>0</v>
      </c>
      <c r="AP15" s="166"/>
      <c r="AQ15" s="167"/>
      <c r="AR15" s="167"/>
      <c r="AS15" s="167"/>
      <c r="AT15" s="168">
        <f t="shared" si="7"/>
        <v>0</v>
      </c>
      <c r="AU15" s="106"/>
      <c r="AV15" s="179"/>
      <c r="AW15" s="180"/>
      <c r="AX15" s="181"/>
      <c r="AY15" s="144" t="str">
        <f t="shared" si="8"/>
        <v>Please complete all cells in row</v>
      </c>
      <c r="AZ15" s="144"/>
      <c r="BB15" s="177">
        <f t="shared" si="18"/>
        <v>7</v>
      </c>
      <c r="BC15" s="178" t="s">
        <v>154</v>
      </c>
      <c r="BD15" s="164" t="s">
        <v>72</v>
      </c>
      <c r="BE15" s="165">
        <v>3</v>
      </c>
      <c r="BF15" s="174" t="s">
        <v>155</v>
      </c>
      <c r="BG15" s="175" t="s">
        <v>156</v>
      </c>
      <c r="BH15" s="175" t="s">
        <v>157</v>
      </c>
      <c r="BI15" s="175" t="s">
        <v>158</v>
      </c>
      <c r="BJ15" s="176" t="s">
        <v>159</v>
      </c>
      <c r="BL15" s="99"/>
      <c r="BM15" s="100"/>
      <c r="BN15" s="100"/>
      <c r="BO15" s="159">
        <f t="shared" si="9"/>
        <v>1</v>
      </c>
      <c r="BP15" s="159">
        <f t="shared" si="9"/>
        <v>1</v>
      </c>
      <c r="BQ15" s="159">
        <f t="shared" si="9"/>
        <v>1</v>
      </c>
      <c r="BR15" s="159">
        <f t="shared" si="9"/>
        <v>1</v>
      </c>
      <c r="BS15" s="160"/>
      <c r="BT15" s="159">
        <f t="shared" si="10"/>
        <v>1</v>
      </c>
      <c r="BU15" s="159">
        <f t="shared" si="10"/>
        <v>1</v>
      </c>
      <c r="BV15" s="159">
        <f t="shared" si="10"/>
        <v>1</v>
      </c>
      <c r="BW15" s="159">
        <f t="shared" si="10"/>
        <v>1</v>
      </c>
      <c r="BX15" s="160"/>
      <c r="BY15" s="159">
        <f t="shared" si="11"/>
        <v>1</v>
      </c>
      <c r="BZ15" s="159">
        <f t="shared" si="11"/>
        <v>1</v>
      </c>
      <c r="CA15" s="159">
        <f t="shared" si="11"/>
        <v>1</v>
      </c>
      <c r="CB15" s="159">
        <f t="shared" si="11"/>
        <v>1</v>
      </c>
      <c r="CC15" s="160"/>
      <c r="CD15" s="159">
        <f t="shared" si="12"/>
        <v>1</v>
      </c>
      <c r="CE15" s="159">
        <f t="shared" si="12"/>
        <v>1</v>
      </c>
      <c r="CF15" s="159">
        <f t="shared" si="12"/>
        <v>1</v>
      </c>
      <c r="CG15" s="159">
        <f t="shared" si="12"/>
        <v>1</v>
      </c>
      <c r="CH15" s="160"/>
      <c r="CI15" s="159">
        <f t="shared" si="13"/>
        <v>1</v>
      </c>
      <c r="CJ15" s="159">
        <f t="shared" si="13"/>
        <v>1</v>
      </c>
      <c r="CK15" s="159">
        <f t="shared" si="13"/>
        <v>1</v>
      </c>
      <c r="CL15" s="159">
        <f t="shared" si="13"/>
        <v>1</v>
      </c>
      <c r="CM15" s="160"/>
      <c r="CN15" s="159">
        <f t="shared" si="14"/>
        <v>1</v>
      </c>
      <c r="CO15" s="159">
        <f t="shared" si="14"/>
        <v>1</v>
      </c>
      <c r="CP15" s="159">
        <f t="shared" si="14"/>
        <v>1</v>
      </c>
      <c r="CQ15" s="159">
        <f t="shared" si="14"/>
        <v>1</v>
      </c>
      <c r="CR15" s="160"/>
      <c r="CS15" s="159">
        <f t="shared" si="15"/>
        <v>1</v>
      </c>
      <c r="CT15" s="159">
        <f t="shared" si="15"/>
        <v>1</v>
      </c>
      <c r="CU15" s="159">
        <f t="shared" si="15"/>
        <v>1</v>
      </c>
      <c r="CV15" s="159">
        <f t="shared" si="15"/>
        <v>1</v>
      </c>
      <c r="CW15" s="160"/>
      <c r="CX15" s="159">
        <f t="shared" si="16"/>
        <v>1</v>
      </c>
      <c r="CY15" s="159">
        <f t="shared" si="16"/>
        <v>1</v>
      </c>
      <c r="CZ15" s="159">
        <f t="shared" si="16"/>
        <v>1</v>
      </c>
      <c r="DA15" s="159">
        <f t="shared" si="16"/>
        <v>1</v>
      </c>
      <c r="DB15" s="137"/>
      <c r="DC15" s="137"/>
      <c r="DD15" s="99"/>
      <c r="DE15" s="106"/>
    </row>
    <row r="16" spans="2:109" ht="14.25" customHeight="1">
      <c r="B16" s="177">
        <f t="shared" si="17"/>
        <v>8</v>
      </c>
      <c r="C16" s="178" t="s">
        <v>160</v>
      </c>
      <c r="D16" s="182"/>
      <c r="E16" s="164" t="s">
        <v>72</v>
      </c>
      <c r="F16" s="165">
        <v>3</v>
      </c>
      <c r="G16" s="166"/>
      <c r="H16" s="167"/>
      <c r="I16" s="167"/>
      <c r="J16" s="167"/>
      <c r="K16" s="168">
        <f t="shared" si="0"/>
        <v>0</v>
      </c>
      <c r="L16" s="166"/>
      <c r="M16" s="167"/>
      <c r="N16" s="167"/>
      <c r="O16" s="167"/>
      <c r="P16" s="168">
        <f t="shared" si="1"/>
        <v>0</v>
      </c>
      <c r="Q16" s="166"/>
      <c r="R16" s="167"/>
      <c r="S16" s="167"/>
      <c r="T16" s="167"/>
      <c r="U16" s="168">
        <f t="shared" si="2"/>
        <v>0</v>
      </c>
      <c r="V16" s="166"/>
      <c r="W16" s="167"/>
      <c r="X16" s="167"/>
      <c r="Y16" s="167"/>
      <c r="Z16" s="168">
        <f t="shared" si="3"/>
        <v>0</v>
      </c>
      <c r="AA16" s="166"/>
      <c r="AB16" s="167"/>
      <c r="AC16" s="167"/>
      <c r="AD16" s="167"/>
      <c r="AE16" s="168">
        <f t="shared" si="4"/>
        <v>0</v>
      </c>
      <c r="AF16" s="166"/>
      <c r="AG16" s="167"/>
      <c r="AH16" s="167"/>
      <c r="AI16" s="167"/>
      <c r="AJ16" s="168">
        <f t="shared" si="5"/>
        <v>0</v>
      </c>
      <c r="AK16" s="166"/>
      <c r="AL16" s="167"/>
      <c r="AM16" s="167"/>
      <c r="AN16" s="167"/>
      <c r="AO16" s="168">
        <f t="shared" si="6"/>
        <v>0</v>
      </c>
      <c r="AP16" s="166"/>
      <c r="AQ16" s="167"/>
      <c r="AR16" s="167"/>
      <c r="AS16" s="167"/>
      <c r="AT16" s="168">
        <f t="shared" si="7"/>
        <v>0</v>
      </c>
      <c r="AU16" s="106"/>
      <c r="AV16" s="179"/>
      <c r="AW16" s="180"/>
      <c r="AX16" s="181"/>
      <c r="AY16" s="144" t="str">
        <f t="shared" si="8"/>
        <v>Please complete all cells in row</v>
      </c>
      <c r="AZ16" s="144"/>
      <c r="BB16" s="177">
        <f t="shared" si="18"/>
        <v>8</v>
      </c>
      <c r="BC16" s="178" t="s">
        <v>160</v>
      </c>
      <c r="BD16" s="164" t="s">
        <v>72</v>
      </c>
      <c r="BE16" s="165">
        <v>3</v>
      </c>
      <c r="BF16" s="174" t="s">
        <v>161</v>
      </c>
      <c r="BG16" s="175" t="s">
        <v>162</v>
      </c>
      <c r="BH16" s="175" t="s">
        <v>163</v>
      </c>
      <c r="BI16" s="175" t="s">
        <v>164</v>
      </c>
      <c r="BJ16" s="176" t="s">
        <v>165</v>
      </c>
      <c r="BL16" s="99"/>
      <c r="BM16" s="100"/>
      <c r="BN16" s="100"/>
      <c r="BO16" s="159">
        <f t="shared" si="9"/>
        <v>1</v>
      </c>
      <c r="BP16" s="159">
        <f t="shared" si="9"/>
        <v>1</v>
      </c>
      <c r="BQ16" s="159">
        <f t="shared" si="9"/>
        <v>1</v>
      </c>
      <c r="BR16" s="159">
        <f t="shared" si="9"/>
        <v>1</v>
      </c>
      <c r="BS16" s="160"/>
      <c r="BT16" s="159">
        <f t="shared" si="10"/>
        <v>1</v>
      </c>
      <c r="BU16" s="159">
        <f t="shared" si="10"/>
        <v>1</v>
      </c>
      <c r="BV16" s="159">
        <f t="shared" si="10"/>
        <v>1</v>
      </c>
      <c r="BW16" s="159">
        <f t="shared" si="10"/>
        <v>1</v>
      </c>
      <c r="BX16" s="160"/>
      <c r="BY16" s="159">
        <f t="shared" si="11"/>
        <v>1</v>
      </c>
      <c r="BZ16" s="159">
        <f t="shared" si="11"/>
        <v>1</v>
      </c>
      <c r="CA16" s="159">
        <f t="shared" si="11"/>
        <v>1</v>
      </c>
      <c r="CB16" s="159">
        <f t="shared" si="11"/>
        <v>1</v>
      </c>
      <c r="CC16" s="160"/>
      <c r="CD16" s="159">
        <f t="shared" si="12"/>
        <v>1</v>
      </c>
      <c r="CE16" s="159">
        <f t="shared" si="12"/>
        <v>1</v>
      </c>
      <c r="CF16" s="159">
        <f t="shared" si="12"/>
        <v>1</v>
      </c>
      <c r="CG16" s="159">
        <f t="shared" si="12"/>
        <v>1</v>
      </c>
      <c r="CH16" s="160"/>
      <c r="CI16" s="159">
        <f t="shared" si="13"/>
        <v>1</v>
      </c>
      <c r="CJ16" s="159">
        <f t="shared" si="13"/>
        <v>1</v>
      </c>
      <c r="CK16" s="159">
        <f t="shared" si="13"/>
        <v>1</v>
      </c>
      <c r="CL16" s="159">
        <f t="shared" si="13"/>
        <v>1</v>
      </c>
      <c r="CM16" s="160"/>
      <c r="CN16" s="159">
        <f t="shared" si="14"/>
        <v>1</v>
      </c>
      <c r="CO16" s="159">
        <f t="shared" si="14"/>
        <v>1</v>
      </c>
      <c r="CP16" s="159">
        <f t="shared" si="14"/>
        <v>1</v>
      </c>
      <c r="CQ16" s="159">
        <f t="shared" si="14"/>
        <v>1</v>
      </c>
      <c r="CR16" s="160"/>
      <c r="CS16" s="159">
        <f t="shared" si="15"/>
        <v>1</v>
      </c>
      <c r="CT16" s="159">
        <f t="shared" si="15"/>
        <v>1</v>
      </c>
      <c r="CU16" s="159">
        <f t="shared" si="15"/>
        <v>1</v>
      </c>
      <c r="CV16" s="159">
        <f t="shared" si="15"/>
        <v>1</v>
      </c>
      <c r="CW16" s="160"/>
      <c r="CX16" s="159">
        <f t="shared" si="16"/>
        <v>1</v>
      </c>
      <c r="CY16" s="159">
        <f t="shared" si="16"/>
        <v>1</v>
      </c>
      <c r="CZ16" s="159">
        <f t="shared" si="16"/>
        <v>1</v>
      </c>
      <c r="DA16" s="159">
        <f t="shared" si="16"/>
        <v>1</v>
      </c>
      <c r="DB16" s="137"/>
      <c r="DC16" s="137"/>
      <c r="DD16" s="99"/>
      <c r="DE16" s="106"/>
    </row>
    <row r="17" spans="2:109" ht="14.25" customHeight="1">
      <c r="B17" s="177">
        <f t="shared" si="17"/>
        <v>9</v>
      </c>
      <c r="C17" s="178" t="s">
        <v>166</v>
      </c>
      <c r="D17" s="182"/>
      <c r="E17" s="164" t="s">
        <v>72</v>
      </c>
      <c r="F17" s="165">
        <v>3</v>
      </c>
      <c r="G17" s="166"/>
      <c r="H17" s="167"/>
      <c r="I17" s="167"/>
      <c r="J17" s="167"/>
      <c r="K17" s="168">
        <f t="shared" si="0"/>
        <v>0</v>
      </c>
      <c r="L17" s="166"/>
      <c r="M17" s="167"/>
      <c r="N17" s="167"/>
      <c r="O17" s="167"/>
      <c r="P17" s="168">
        <f t="shared" si="1"/>
        <v>0</v>
      </c>
      <c r="Q17" s="166"/>
      <c r="R17" s="167"/>
      <c r="S17" s="167"/>
      <c r="T17" s="167"/>
      <c r="U17" s="168">
        <f t="shared" si="2"/>
        <v>0</v>
      </c>
      <c r="V17" s="166"/>
      <c r="W17" s="167"/>
      <c r="X17" s="167"/>
      <c r="Y17" s="167"/>
      <c r="Z17" s="168">
        <f t="shared" si="3"/>
        <v>0</v>
      </c>
      <c r="AA17" s="166"/>
      <c r="AB17" s="167"/>
      <c r="AC17" s="167"/>
      <c r="AD17" s="167"/>
      <c r="AE17" s="168">
        <f t="shared" si="4"/>
        <v>0</v>
      </c>
      <c r="AF17" s="166"/>
      <c r="AG17" s="167"/>
      <c r="AH17" s="167"/>
      <c r="AI17" s="167"/>
      <c r="AJ17" s="168">
        <f t="shared" si="5"/>
        <v>0</v>
      </c>
      <c r="AK17" s="166"/>
      <c r="AL17" s="167"/>
      <c r="AM17" s="167"/>
      <c r="AN17" s="167"/>
      <c r="AO17" s="168">
        <f t="shared" si="6"/>
        <v>0</v>
      </c>
      <c r="AP17" s="166"/>
      <c r="AQ17" s="167"/>
      <c r="AR17" s="167"/>
      <c r="AS17" s="167"/>
      <c r="AT17" s="168">
        <f t="shared" si="7"/>
        <v>0</v>
      </c>
      <c r="AU17" s="106"/>
      <c r="AV17" s="179"/>
      <c r="AW17" s="180"/>
      <c r="AX17" s="181"/>
      <c r="AY17" s="144" t="str">
        <f t="shared" si="8"/>
        <v>Please complete all cells in row</v>
      </c>
      <c r="AZ17" s="144"/>
      <c r="BB17" s="177">
        <f t="shared" si="18"/>
        <v>9</v>
      </c>
      <c r="BC17" s="178" t="s">
        <v>166</v>
      </c>
      <c r="BD17" s="164" t="s">
        <v>72</v>
      </c>
      <c r="BE17" s="165">
        <v>3</v>
      </c>
      <c r="BF17" s="174" t="s">
        <v>167</v>
      </c>
      <c r="BG17" s="175" t="s">
        <v>168</v>
      </c>
      <c r="BH17" s="175" t="s">
        <v>169</v>
      </c>
      <c r="BI17" s="175" t="s">
        <v>170</v>
      </c>
      <c r="BJ17" s="176" t="s">
        <v>171</v>
      </c>
      <c r="BL17" s="99"/>
      <c r="BM17" s="100"/>
      <c r="BN17" s="100"/>
      <c r="BO17" s="159">
        <f t="shared" si="9"/>
        <v>1</v>
      </c>
      <c r="BP17" s="159">
        <f t="shared" si="9"/>
        <v>1</v>
      </c>
      <c r="BQ17" s="159">
        <f t="shared" si="9"/>
        <v>1</v>
      </c>
      <c r="BR17" s="159">
        <f t="shared" si="9"/>
        <v>1</v>
      </c>
      <c r="BS17" s="160"/>
      <c r="BT17" s="159">
        <f t="shared" si="10"/>
        <v>1</v>
      </c>
      <c r="BU17" s="159">
        <f t="shared" si="10"/>
        <v>1</v>
      </c>
      <c r="BV17" s="159">
        <f t="shared" si="10"/>
        <v>1</v>
      </c>
      <c r="BW17" s="159">
        <f t="shared" si="10"/>
        <v>1</v>
      </c>
      <c r="BX17" s="160"/>
      <c r="BY17" s="159">
        <f t="shared" si="11"/>
        <v>1</v>
      </c>
      <c r="BZ17" s="159">
        <f t="shared" si="11"/>
        <v>1</v>
      </c>
      <c r="CA17" s="159">
        <f t="shared" si="11"/>
        <v>1</v>
      </c>
      <c r="CB17" s="159">
        <f t="shared" si="11"/>
        <v>1</v>
      </c>
      <c r="CC17" s="160"/>
      <c r="CD17" s="159">
        <f t="shared" si="12"/>
        <v>1</v>
      </c>
      <c r="CE17" s="159">
        <f t="shared" si="12"/>
        <v>1</v>
      </c>
      <c r="CF17" s="159">
        <f t="shared" si="12"/>
        <v>1</v>
      </c>
      <c r="CG17" s="159">
        <f t="shared" si="12"/>
        <v>1</v>
      </c>
      <c r="CH17" s="160"/>
      <c r="CI17" s="159">
        <f t="shared" si="13"/>
        <v>1</v>
      </c>
      <c r="CJ17" s="159">
        <f t="shared" si="13"/>
        <v>1</v>
      </c>
      <c r="CK17" s="159">
        <f t="shared" si="13"/>
        <v>1</v>
      </c>
      <c r="CL17" s="159">
        <f t="shared" si="13"/>
        <v>1</v>
      </c>
      <c r="CM17" s="160"/>
      <c r="CN17" s="159">
        <f t="shared" si="14"/>
        <v>1</v>
      </c>
      <c r="CO17" s="159">
        <f t="shared" si="14"/>
        <v>1</v>
      </c>
      <c r="CP17" s="159">
        <f t="shared" si="14"/>
        <v>1</v>
      </c>
      <c r="CQ17" s="159">
        <f t="shared" si="14"/>
        <v>1</v>
      </c>
      <c r="CR17" s="160"/>
      <c r="CS17" s="159">
        <f t="shared" si="15"/>
        <v>1</v>
      </c>
      <c r="CT17" s="159">
        <f t="shared" si="15"/>
        <v>1</v>
      </c>
      <c r="CU17" s="159">
        <f t="shared" si="15"/>
        <v>1</v>
      </c>
      <c r="CV17" s="159">
        <f t="shared" si="15"/>
        <v>1</v>
      </c>
      <c r="CW17" s="160"/>
      <c r="CX17" s="159">
        <f t="shared" si="16"/>
        <v>1</v>
      </c>
      <c r="CY17" s="159">
        <f t="shared" si="16"/>
        <v>1</v>
      </c>
      <c r="CZ17" s="159">
        <f t="shared" si="16"/>
        <v>1</v>
      </c>
      <c r="DA17" s="159">
        <f t="shared" si="16"/>
        <v>1</v>
      </c>
      <c r="DB17" s="137"/>
      <c r="DC17" s="137"/>
      <c r="DD17" s="99"/>
      <c r="DE17" s="106"/>
    </row>
    <row r="18" spans="2:109" ht="14.25" customHeight="1">
      <c r="B18" s="177">
        <f t="shared" si="17"/>
        <v>10</v>
      </c>
      <c r="C18" s="178" t="s">
        <v>172</v>
      </c>
      <c r="D18" s="182"/>
      <c r="E18" s="164" t="s">
        <v>72</v>
      </c>
      <c r="F18" s="165">
        <v>3</v>
      </c>
      <c r="G18" s="166"/>
      <c r="H18" s="167"/>
      <c r="I18" s="167"/>
      <c r="J18" s="167"/>
      <c r="K18" s="168">
        <f t="shared" si="0"/>
        <v>0</v>
      </c>
      <c r="L18" s="166"/>
      <c r="M18" s="167"/>
      <c r="N18" s="167"/>
      <c r="O18" s="167"/>
      <c r="P18" s="168">
        <f t="shared" si="1"/>
        <v>0</v>
      </c>
      <c r="Q18" s="166"/>
      <c r="R18" s="167"/>
      <c r="S18" s="167"/>
      <c r="T18" s="167"/>
      <c r="U18" s="168">
        <f t="shared" si="2"/>
        <v>0</v>
      </c>
      <c r="V18" s="166"/>
      <c r="W18" s="167"/>
      <c r="X18" s="167"/>
      <c r="Y18" s="167"/>
      <c r="Z18" s="168">
        <f t="shared" si="3"/>
        <v>0</v>
      </c>
      <c r="AA18" s="166"/>
      <c r="AB18" s="167"/>
      <c r="AC18" s="167"/>
      <c r="AD18" s="167"/>
      <c r="AE18" s="168">
        <f t="shared" si="4"/>
        <v>0</v>
      </c>
      <c r="AF18" s="166"/>
      <c r="AG18" s="167"/>
      <c r="AH18" s="167"/>
      <c r="AI18" s="167"/>
      <c r="AJ18" s="168">
        <f t="shared" si="5"/>
        <v>0</v>
      </c>
      <c r="AK18" s="166"/>
      <c r="AL18" s="167"/>
      <c r="AM18" s="167"/>
      <c r="AN18" s="167"/>
      <c r="AO18" s="168">
        <f t="shared" si="6"/>
        <v>0</v>
      </c>
      <c r="AP18" s="166"/>
      <c r="AQ18" s="167"/>
      <c r="AR18" s="167"/>
      <c r="AS18" s="167"/>
      <c r="AT18" s="168">
        <f t="shared" si="7"/>
        <v>0</v>
      </c>
      <c r="AU18" s="106"/>
      <c r="AV18" s="179"/>
      <c r="AW18" s="180"/>
      <c r="AX18" s="181"/>
      <c r="AY18" s="144" t="str">
        <f t="shared" si="8"/>
        <v>Please complete all cells in row</v>
      </c>
      <c r="AZ18" s="144"/>
      <c r="BB18" s="177">
        <f t="shared" si="18"/>
        <v>10</v>
      </c>
      <c r="BC18" s="178" t="s">
        <v>172</v>
      </c>
      <c r="BD18" s="164" t="s">
        <v>72</v>
      </c>
      <c r="BE18" s="165">
        <v>3</v>
      </c>
      <c r="BF18" s="174" t="s">
        <v>173</v>
      </c>
      <c r="BG18" s="175" t="s">
        <v>174</v>
      </c>
      <c r="BH18" s="175" t="s">
        <v>175</v>
      </c>
      <c r="BI18" s="175" t="s">
        <v>176</v>
      </c>
      <c r="BJ18" s="176" t="s">
        <v>177</v>
      </c>
      <c r="BL18" s="99"/>
      <c r="BM18" s="100"/>
      <c r="BN18" s="100"/>
      <c r="BO18" s="159">
        <f t="shared" si="9"/>
        <v>1</v>
      </c>
      <c r="BP18" s="159">
        <f t="shared" si="9"/>
        <v>1</v>
      </c>
      <c r="BQ18" s="159">
        <f t="shared" si="9"/>
        <v>1</v>
      </c>
      <c r="BR18" s="159">
        <f t="shared" si="9"/>
        <v>1</v>
      </c>
      <c r="BS18" s="160"/>
      <c r="BT18" s="159">
        <f t="shared" si="10"/>
        <v>1</v>
      </c>
      <c r="BU18" s="159">
        <f t="shared" si="10"/>
        <v>1</v>
      </c>
      <c r="BV18" s="159">
        <f t="shared" si="10"/>
        <v>1</v>
      </c>
      <c r="BW18" s="159">
        <f t="shared" si="10"/>
        <v>1</v>
      </c>
      <c r="BX18" s="160"/>
      <c r="BY18" s="159">
        <f t="shared" si="11"/>
        <v>1</v>
      </c>
      <c r="BZ18" s="159">
        <f t="shared" si="11"/>
        <v>1</v>
      </c>
      <c r="CA18" s="159">
        <f t="shared" si="11"/>
        <v>1</v>
      </c>
      <c r="CB18" s="159">
        <f t="shared" si="11"/>
        <v>1</v>
      </c>
      <c r="CC18" s="160"/>
      <c r="CD18" s="159">
        <f t="shared" si="12"/>
        <v>1</v>
      </c>
      <c r="CE18" s="159">
        <f t="shared" si="12"/>
        <v>1</v>
      </c>
      <c r="CF18" s="159">
        <f t="shared" si="12"/>
        <v>1</v>
      </c>
      <c r="CG18" s="159">
        <f t="shared" si="12"/>
        <v>1</v>
      </c>
      <c r="CH18" s="160"/>
      <c r="CI18" s="159">
        <f t="shared" si="13"/>
        <v>1</v>
      </c>
      <c r="CJ18" s="159">
        <f t="shared" si="13"/>
        <v>1</v>
      </c>
      <c r="CK18" s="159">
        <f t="shared" si="13"/>
        <v>1</v>
      </c>
      <c r="CL18" s="159">
        <f t="shared" si="13"/>
        <v>1</v>
      </c>
      <c r="CM18" s="160"/>
      <c r="CN18" s="159">
        <f t="shared" si="14"/>
        <v>1</v>
      </c>
      <c r="CO18" s="159">
        <f t="shared" si="14"/>
        <v>1</v>
      </c>
      <c r="CP18" s="159">
        <f t="shared" si="14"/>
        <v>1</v>
      </c>
      <c r="CQ18" s="159">
        <f t="shared" si="14"/>
        <v>1</v>
      </c>
      <c r="CR18" s="160"/>
      <c r="CS18" s="159">
        <f t="shared" si="15"/>
        <v>1</v>
      </c>
      <c r="CT18" s="159">
        <f t="shared" si="15"/>
        <v>1</v>
      </c>
      <c r="CU18" s="159">
        <f t="shared" si="15"/>
        <v>1</v>
      </c>
      <c r="CV18" s="159">
        <f t="shared" si="15"/>
        <v>1</v>
      </c>
      <c r="CW18" s="160"/>
      <c r="CX18" s="159">
        <f t="shared" si="16"/>
        <v>1</v>
      </c>
      <c r="CY18" s="159">
        <f t="shared" si="16"/>
        <v>1</v>
      </c>
      <c r="CZ18" s="159">
        <f t="shared" si="16"/>
        <v>1</v>
      </c>
      <c r="DA18" s="159">
        <f t="shared" si="16"/>
        <v>1</v>
      </c>
      <c r="DB18" s="137"/>
      <c r="DC18" s="137"/>
      <c r="DD18" s="99"/>
      <c r="DE18" s="106"/>
    </row>
    <row r="19" spans="2:109" ht="14.25" customHeight="1">
      <c r="B19" s="177">
        <f t="shared" si="17"/>
        <v>11</v>
      </c>
      <c r="C19" s="178" t="s">
        <v>178</v>
      </c>
      <c r="D19" s="182"/>
      <c r="E19" s="164" t="s">
        <v>72</v>
      </c>
      <c r="F19" s="165">
        <v>3</v>
      </c>
      <c r="G19" s="166"/>
      <c r="H19" s="167"/>
      <c r="I19" s="167"/>
      <c r="J19" s="167"/>
      <c r="K19" s="168">
        <f t="shared" si="0"/>
        <v>0</v>
      </c>
      <c r="L19" s="166"/>
      <c r="M19" s="167"/>
      <c r="N19" s="167"/>
      <c r="O19" s="167"/>
      <c r="P19" s="168">
        <f t="shared" si="1"/>
        <v>0</v>
      </c>
      <c r="Q19" s="166"/>
      <c r="R19" s="167"/>
      <c r="S19" s="167"/>
      <c r="T19" s="167"/>
      <c r="U19" s="168">
        <f t="shared" si="2"/>
        <v>0</v>
      </c>
      <c r="V19" s="166"/>
      <c r="W19" s="167"/>
      <c r="X19" s="167"/>
      <c r="Y19" s="167"/>
      <c r="Z19" s="168">
        <f t="shared" si="3"/>
        <v>0</v>
      </c>
      <c r="AA19" s="166"/>
      <c r="AB19" s="167"/>
      <c r="AC19" s="167"/>
      <c r="AD19" s="167"/>
      <c r="AE19" s="168">
        <f t="shared" si="4"/>
        <v>0</v>
      </c>
      <c r="AF19" s="166"/>
      <c r="AG19" s="167"/>
      <c r="AH19" s="167"/>
      <c r="AI19" s="167"/>
      <c r="AJ19" s="168">
        <f t="shared" si="5"/>
        <v>0</v>
      </c>
      <c r="AK19" s="166"/>
      <c r="AL19" s="167"/>
      <c r="AM19" s="167"/>
      <c r="AN19" s="167"/>
      <c r="AO19" s="168">
        <f t="shared" si="6"/>
        <v>0</v>
      </c>
      <c r="AP19" s="166"/>
      <c r="AQ19" s="167"/>
      <c r="AR19" s="167"/>
      <c r="AS19" s="167"/>
      <c r="AT19" s="168">
        <f t="shared" si="7"/>
        <v>0</v>
      </c>
      <c r="AU19" s="106"/>
      <c r="AV19" s="179"/>
      <c r="AW19" s="180"/>
      <c r="AX19" s="181"/>
      <c r="AY19" s="144" t="str">
        <f t="shared" si="8"/>
        <v>Please complete all cells in row</v>
      </c>
      <c r="AZ19" s="144"/>
      <c r="BB19" s="177">
        <f t="shared" si="18"/>
        <v>11</v>
      </c>
      <c r="BC19" s="178" t="s">
        <v>178</v>
      </c>
      <c r="BD19" s="164" t="s">
        <v>72</v>
      </c>
      <c r="BE19" s="165">
        <v>3</v>
      </c>
      <c r="BF19" s="174" t="s">
        <v>179</v>
      </c>
      <c r="BG19" s="175" t="s">
        <v>180</v>
      </c>
      <c r="BH19" s="175" t="s">
        <v>181</v>
      </c>
      <c r="BI19" s="175" t="s">
        <v>182</v>
      </c>
      <c r="BJ19" s="176" t="s">
        <v>183</v>
      </c>
      <c r="BL19" s="99"/>
      <c r="BM19" s="100"/>
      <c r="BN19" s="100"/>
      <c r="BO19" s="159">
        <f t="shared" si="9"/>
        <v>1</v>
      </c>
      <c r="BP19" s="159">
        <f t="shared" si="9"/>
        <v>1</v>
      </c>
      <c r="BQ19" s="159">
        <f t="shared" si="9"/>
        <v>1</v>
      </c>
      <c r="BR19" s="159">
        <f t="shared" si="9"/>
        <v>1</v>
      </c>
      <c r="BS19" s="160"/>
      <c r="BT19" s="159">
        <f t="shared" si="10"/>
        <v>1</v>
      </c>
      <c r="BU19" s="159">
        <f t="shared" si="10"/>
        <v>1</v>
      </c>
      <c r="BV19" s="159">
        <f t="shared" si="10"/>
        <v>1</v>
      </c>
      <c r="BW19" s="159">
        <f t="shared" si="10"/>
        <v>1</v>
      </c>
      <c r="BX19" s="160"/>
      <c r="BY19" s="159">
        <f t="shared" si="11"/>
        <v>1</v>
      </c>
      <c r="BZ19" s="159">
        <f t="shared" si="11"/>
        <v>1</v>
      </c>
      <c r="CA19" s="159">
        <f t="shared" si="11"/>
        <v>1</v>
      </c>
      <c r="CB19" s="159">
        <f t="shared" si="11"/>
        <v>1</v>
      </c>
      <c r="CC19" s="160"/>
      <c r="CD19" s="159">
        <f t="shared" si="12"/>
        <v>1</v>
      </c>
      <c r="CE19" s="159">
        <f t="shared" si="12"/>
        <v>1</v>
      </c>
      <c r="CF19" s="159">
        <f t="shared" si="12"/>
        <v>1</v>
      </c>
      <c r="CG19" s="159">
        <f t="shared" si="12"/>
        <v>1</v>
      </c>
      <c r="CH19" s="160"/>
      <c r="CI19" s="159">
        <f t="shared" si="13"/>
        <v>1</v>
      </c>
      <c r="CJ19" s="159">
        <f t="shared" si="13"/>
        <v>1</v>
      </c>
      <c r="CK19" s="159">
        <f t="shared" si="13"/>
        <v>1</v>
      </c>
      <c r="CL19" s="159">
        <f t="shared" si="13"/>
        <v>1</v>
      </c>
      <c r="CM19" s="160"/>
      <c r="CN19" s="159">
        <f t="shared" si="14"/>
        <v>1</v>
      </c>
      <c r="CO19" s="159">
        <f t="shared" si="14"/>
        <v>1</v>
      </c>
      <c r="CP19" s="159">
        <f t="shared" si="14"/>
        <v>1</v>
      </c>
      <c r="CQ19" s="159">
        <f t="shared" si="14"/>
        <v>1</v>
      </c>
      <c r="CR19" s="160"/>
      <c r="CS19" s="159">
        <f t="shared" si="15"/>
        <v>1</v>
      </c>
      <c r="CT19" s="159">
        <f t="shared" si="15"/>
        <v>1</v>
      </c>
      <c r="CU19" s="159">
        <f t="shared" si="15"/>
        <v>1</v>
      </c>
      <c r="CV19" s="159">
        <f t="shared" si="15"/>
        <v>1</v>
      </c>
      <c r="CW19" s="160"/>
      <c r="CX19" s="159">
        <f t="shared" si="16"/>
        <v>1</v>
      </c>
      <c r="CY19" s="159">
        <f t="shared" si="16"/>
        <v>1</v>
      </c>
      <c r="CZ19" s="159">
        <f t="shared" si="16"/>
        <v>1</v>
      </c>
      <c r="DA19" s="159">
        <f t="shared" si="16"/>
        <v>1</v>
      </c>
      <c r="DB19" s="137"/>
      <c r="DC19" s="137"/>
      <c r="DD19" s="99"/>
      <c r="DE19" s="106"/>
    </row>
    <row r="20" spans="2:109" ht="14.25" customHeight="1">
      <c r="B20" s="177">
        <f t="shared" si="17"/>
        <v>12</v>
      </c>
      <c r="C20" s="178" t="s">
        <v>184</v>
      </c>
      <c r="D20" s="182"/>
      <c r="E20" s="164" t="s">
        <v>72</v>
      </c>
      <c r="F20" s="165">
        <v>3</v>
      </c>
      <c r="G20" s="166"/>
      <c r="H20" s="167"/>
      <c r="I20" s="167"/>
      <c r="J20" s="167"/>
      <c r="K20" s="168">
        <f t="shared" si="0"/>
        <v>0</v>
      </c>
      <c r="L20" s="166"/>
      <c r="M20" s="167"/>
      <c r="N20" s="167"/>
      <c r="O20" s="167"/>
      <c r="P20" s="168">
        <f t="shared" si="1"/>
        <v>0</v>
      </c>
      <c r="Q20" s="166"/>
      <c r="R20" s="167"/>
      <c r="S20" s="167"/>
      <c r="T20" s="167"/>
      <c r="U20" s="168">
        <f t="shared" si="2"/>
        <v>0</v>
      </c>
      <c r="V20" s="166"/>
      <c r="W20" s="167"/>
      <c r="X20" s="167"/>
      <c r="Y20" s="167"/>
      <c r="Z20" s="168">
        <f t="shared" si="3"/>
        <v>0</v>
      </c>
      <c r="AA20" s="166"/>
      <c r="AB20" s="167"/>
      <c r="AC20" s="167"/>
      <c r="AD20" s="167"/>
      <c r="AE20" s="168">
        <f t="shared" si="4"/>
        <v>0</v>
      </c>
      <c r="AF20" s="166"/>
      <c r="AG20" s="167"/>
      <c r="AH20" s="167"/>
      <c r="AI20" s="167"/>
      <c r="AJ20" s="168">
        <f t="shared" si="5"/>
        <v>0</v>
      </c>
      <c r="AK20" s="166"/>
      <c r="AL20" s="167"/>
      <c r="AM20" s="167"/>
      <c r="AN20" s="167"/>
      <c r="AO20" s="168">
        <f t="shared" si="6"/>
        <v>0</v>
      </c>
      <c r="AP20" s="166"/>
      <c r="AQ20" s="167"/>
      <c r="AR20" s="167"/>
      <c r="AS20" s="167"/>
      <c r="AT20" s="168">
        <f t="shared" si="7"/>
        <v>0</v>
      </c>
      <c r="AU20" s="106"/>
      <c r="AV20" s="179"/>
      <c r="AW20" s="180"/>
      <c r="AX20" s="181"/>
      <c r="AY20" s="144" t="str">
        <f t="shared" si="8"/>
        <v>Please complete all cells in row</v>
      </c>
      <c r="AZ20" s="144"/>
      <c r="BB20" s="177">
        <f t="shared" si="18"/>
        <v>12</v>
      </c>
      <c r="BC20" s="178" t="s">
        <v>184</v>
      </c>
      <c r="BD20" s="164" t="s">
        <v>72</v>
      </c>
      <c r="BE20" s="165">
        <v>3</v>
      </c>
      <c r="BF20" s="174" t="s">
        <v>185</v>
      </c>
      <c r="BG20" s="175" t="s">
        <v>186</v>
      </c>
      <c r="BH20" s="175" t="s">
        <v>187</v>
      </c>
      <c r="BI20" s="175" t="s">
        <v>188</v>
      </c>
      <c r="BJ20" s="176" t="s">
        <v>189</v>
      </c>
      <c r="BL20" s="99"/>
      <c r="BM20" s="100"/>
      <c r="BN20" s="100"/>
      <c r="BO20" s="159">
        <f t="shared" si="9"/>
        <v>1</v>
      </c>
      <c r="BP20" s="159">
        <f t="shared" si="9"/>
        <v>1</v>
      </c>
      <c r="BQ20" s="159">
        <f t="shared" si="9"/>
        <v>1</v>
      </c>
      <c r="BR20" s="159">
        <f t="shared" si="9"/>
        <v>1</v>
      </c>
      <c r="BS20" s="160"/>
      <c r="BT20" s="159">
        <f t="shared" si="10"/>
        <v>1</v>
      </c>
      <c r="BU20" s="159">
        <f t="shared" si="10"/>
        <v>1</v>
      </c>
      <c r="BV20" s="159">
        <f t="shared" si="10"/>
        <v>1</v>
      </c>
      <c r="BW20" s="159">
        <f t="shared" si="10"/>
        <v>1</v>
      </c>
      <c r="BX20" s="160"/>
      <c r="BY20" s="159">
        <f t="shared" si="11"/>
        <v>1</v>
      </c>
      <c r="BZ20" s="159">
        <f t="shared" si="11"/>
        <v>1</v>
      </c>
      <c r="CA20" s="159">
        <f t="shared" si="11"/>
        <v>1</v>
      </c>
      <c r="CB20" s="159">
        <f t="shared" si="11"/>
        <v>1</v>
      </c>
      <c r="CC20" s="160"/>
      <c r="CD20" s="159">
        <f t="shared" si="12"/>
        <v>1</v>
      </c>
      <c r="CE20" s="159">
        <f t="shared" si="12"/>
        <v>1</v>
      </c>
      <c r="CF20" s="159">
        <f t="shared" si="12"/>
        <v>1</v>
      </c>
      <c r="CG20" s="159">
        <f t="shared" si="12"/>
        <v>1</v>
      </c>
      <c r="CH20" s="160"/>
      <c r="CI20" s="159">
        <f t="shared" si="13"/>
        <v>1</v>
      </c>
      <c r="CJ20" s="159">
        <f t="shared" si="13"/>
        <v>1</v>
      </c>
      <c r="CK20" s="159">
        <f t="shared" si="13"/>
        <v>1</v>
      </c>
      <c r="CL20" s="159">
        <f t="shared" si="13"/>
        <v>1</v>
      </c>
      <c r="CM20" s="160"/>
      <c r="CN20" s="159">
        <f t="shared" si="14"/>
        <v>1</v>
      </c>
      <c r="CO20" s="159">
        <f t="shared" si="14"/>
        <v>1</v>
      </c>
      <c r="CP20" s="159">
        <f t="shared" si="14"/>
        <v>1</v>
      </c>
      <c r="CQ20" s="159">
        <f t="shared" si="14"/>
        <v>1</v>
      </c>
      <c r="CR20" s="160"/>
      <c r="CS20" s="159">
        <f t="shared" si="15"/>
        <v>1</v>
      </c>
      <c r="CT20" s="159">
        <f t="shared" si="15"/>
        <v>1</v>
      </c>
      <c r="CU20" s="159">
        <f t="shared" si="15"/>
        <v>1</v>
      </c>
      <c r="CV20" s="159">
        <f t="shared" si="15"/>
        <v>1</v>
      </c>
      <c r="CW20" s="160"/>
      <c r="CX20" s="159">
        <f t="shared" si="16"/>
        <v>1</v>
      </c>
      <c r="CY20" s="159">
        <f t="shared" si="16"/>
        <v>1</v>
      </c>
      <c r="CZ20" s="159">
        <f t="shared" si="16"/>
        <v>1</v>
      </c>
      <c r="DA20" s="159">
        <f t="shared" si="16"/>
        <v>1</v>
      </c>
      <c r="DB20" s="137"/>
      <c r="DC20" s="137"/>
      <c r="DD20" s="99"/>
      <c r="DE20" s="106"/>
    </row>
    <row r="21" spans="2:109" ht="14.25" customHeight="1">
      <c r="B21" s="177">
        <f t="shared" si="17"/>
        <v>13</v>
      </c>
      <c r="C21" s="178" t="s">
        <v>190</v>
      </c>
      <c r="D21" s="182"/>
      <c r="E21" s="164" t="s">
        <v>72</v>
      </c>
      <c r="F21" s="165">
        <v>3</v>
      </c>
      <c r="G21" s="166"/>
      <c r="H21" s="167"/>
      <c r="I21" s="167"/>
      <c r="J21" s="167"/>
      <c r="K21" s="168">
        <f t="shared" si="0"/>
        <v>0</v>
      </c>
      <c r="L21" s="166"/>
      <c r="M21" s="167"/>
      <c r="N21" s="167"/>
      <c r="O21" s="167"/>
      <c r="P21" s="168">
        <f t="shared" si="1"/>
        <v>0</v>
      </c>
      <c r="Q21" s="166"/>
      <c r="R21" s="167"/>
      <c r="S21" s="167"/>
      <c r="T21" s="167"/>
      <c r="U21" s="168">
        <f t="shared" si="2"/>
        <v>0</v>
      </c>
      <c r="V21" s="166"/>
      <c r="W21" s="167"/>
      <c r="X21" s="167"/>
      <c r="Y21" s="167"/>
      <c r="Z21" s="168">
        <f t="shared" si="3"/>
        <v>0</v>
      </c>
      <c r="AA21" s="166"/>
      <c r="AB21" s="167"/>
      <c r="AC21" s="167"/>
      <c r="AD21" s="167"/>
      <c r="AE21" s="168">
        <f t="shared" si="4"/>
        <v>0</v>
      </c>
      <c r="AF21" s="166"/>
      <c r="AG21" s="167"/>
      <c r="AH21" s="167"/>
      <c r="AI21" s="167"/>
      <c r="AJ21" s="168">
        <f t="shared" si="5"/>
        <v>0</v>
      </c>
      <c r="AK21" s="166"/>
      <c r="AL21" s="167"/>
      <c r="AM21" s="167"/>
      <c r="AN21" s="167"/>
      <c r="AO21" s="168">
        <f t="shared" si="6"/>
        <v>0</v>
      </c>
      <c r="AP21" s="166"/>
      <c r="AQ21" s="167"/>
      <c r="AR21" s="167"/>
      <c r="AS21" s="167"/>
      <c r="AT21" s="168">
        <f t="shared" si="7"/>
        <v>0</v>
      </c>
      <c r="AU21" s="106"/>
      <c r="AV21" s="179"/>
      <c r="AW21" s="180"/>
      <c r="AX21" s="181"/>
      <c r="AY21" s="144" t="str">
        <f t="shared" si="8"/>
        <v>Please complete all cells in row</v>
      </c>
      <c r="AZ21" s="144"/>
      <c r="BB21" s="177">
        <f t="shared" si="18"/>
        <v>13</v>
      </c>
      <c r="BC21" s="178" t="s">
        <v>190</v>
      </c>
      <c r="BD21" s="164" t="s">
        <v>72</v>
      </c>
      <c r="BE21" s="165">
        <v>3</v>
      </c>
      <c r="BF21" s="174" t="s">
        <v>191</v>
      </c>
      <c r="BG21" s="175" t="s">
        <v>192</v>
      </c>
      <c r="BH21" s="175" t="s">
        <v>193</v>
      </c>
      <c r="BI21" s="175" t="s">
        <v>194</v>
      </c>
      <c r="BJ21" s="176" t="s">
        <v>195</v>
      </c>
      <c r="BL21" s="99"/>
      <c r="BM21" s="100"/>
      <c r="BN21" s="100"/>
      <c r="BO21" s="159">
        <f t="shared" si="9"/>
        <v>1</v>
      </c>
      <c r="BP21" s="159">
        <f t="shared" si="9"/>
        <v>1</v>
      </c>
      <c r="BQ21" s="159">
        <f t="shared" si="9"/>
        <v>1</v>
      </c>
      <c r="BR21" s="159">
        <f t="shared" si="9"/>
        <v>1</v>
      </c>
      <c r="BS21" s="160"/>
      <c r="BT21" s="159">
        <f t="shared" si="10"/>
        <v>1</v>
      </c>
      <c r="BU21" s="159">
        <f t="shared" si="10"/>
        <v>1</v>
      </c>
      <c r="BV21" s="159">
        <f t="shared" si="10"/>
        <v>1</v>
      </c>
      <c r="BW21" s="159">
        <f t="shared" si="10"/>
        <v>1</v>
      </c>
      <c r="BX21" s="160"/>
      <c r="BY21" s="159">
        <f t="shared" si="11"/>
        <v>1</v>
      </c>
      <c r="BZ21" s="159">
        <f t="shared" si="11"/>
        <v>1</v>
      </c>
      <c r="CA21" s="159">
        <f t="shared" si="11"/>
        <v>1</v>
      </c>
      <c r="CB21" s="159">
        <f t="shared" si="11"/>
        <v>1</v>
      </c>
      <c r="CC21" s="160"/>
      <c r="CD21" s="159">
        <f t="shared" si="12"/>
        <v>1</v>
      </c>
      <c r="CE21" s="159">
        <f t="shared" si="12"/>
        <v>1</v>
      </c>
      <c r="CF21" s="159">
        <f t="shared" si="12"/>
        <v>1</v>
      </c>
      <c r="CG21" s="159">
        <f t="shared" si="12"/>
        <v>1</v>
      </c>
      <c r="CH21" s="160"/>
      <c r="CI21" s="159">
        <f t="shared" si="13"/>
        <v>1</v>
      </c>
      <c r="CJ21" s="159">
        <f t="shared" si="13"/>
        <v>1</v>
      </c>
      <c r="CK21" s="159">
        <f t="shared" si="13"/>
        <v>1</v>
      </c>
      <c r="CL21" s="159">
        <f t="shared" si="13"/>
        <v>1</v>
      </c>
      <c r="CM21" s="160"/>
      <c r="CN21" s="159">
        <f t="shared" si="14"/>
        <v>1</v>
      </c>
      <c r="CO21" s="159">
        <f t="shared" si="14"/>
        <v>1</v>
      </c>
      <c r="CP21" s="159">
        <f t="shared" si="14"/>
        <v>1</v>
      </c>
      <c r="CQ21" s="159">
        <f t="shared" si="14"/>
        <v>1</v>
      </c>
      <c r="CR21" s="160"/>
      <c r="CS21" s="159">
        <f t="shared" si="15"/>
        <v>1</v>
      </c>
      <c r="CT21" s="159">
        <f t="shared" si="15"/>
        <v>1</v>
      </c>
      <c r="CU21" s="159">
        <f t="shared" si="15"/>
        <v>1</v>
      </c>
      <c r="CV21" s="159">
        <f t="shared" si="15"/>
        <v>1</v>
      </c>
      <c r="CW21" s="160"/>
      <c r="CX21" s="159">
        <f t="shared" si="16"/>
        <v>1</v>
      </c>
      <c r="CY21" s="159">
        <f t="shared" si="16"/>
        <v>1</v>
      </c>
      <c r="CZ21" s="159">
        <f t="shared" si="16"/>
        <v>1</v>
      </c>
      <c r="DA21" s="159">
        <f t="shared" si="16"/>
        <v>1</v>
      </c>
      <c r="DB21" s="137"/>
      <c r="DC21" s="137"/>
      <c r="DD21" s="99"/>
      <c r="DE21" s="106"/>
    </row>
    <row r="22" spans="2:109" ht="14.25" customHeight="1">
      <c r="B22" s="177">
        <f t="shared" si="17"/>
        <v>14</v>
      </c>
      <c r="C22" s="178" t="s">
        <v>196</v>
      </c>
      <c r="D22" s="183"/>
      <c r="E22" s="164" t="s">
        <v>72</v>
      </c>
      <c r="F22" s="165">
        <v>3</v>
      </c>
      <c r="G22" s="166"/>
      <c r="H22" s="167"/>
      <c r="I22" s="167"/>
      <c r="J22" s="167"/>
      <c r="K22" s="168">
        <f t="shared" si="0"/>
        <v>0</v>
      </c>
      <c r="L22" s="166"/>
      <c r="M22" s="167"/>
      <c r="N22" s="167"/>
      <c r="O22" s="167"/>
      <c r="P22" s="168">
        <f t="shared" si="1"/>
        <v>0</v>
      </c>
      <c r="Q22" s="166"/>
      <c r="R22" s="167"/>
      <c r="S22" s="167"/>
      <c r="T22" s="167"/>
      <c r="U22" s="168">
        <f t="shared" si="2"/>
        <v>0</v>
      </c>
      <c r="V22" s="166"/>
      <c r="W22" s="167"/>
      <c r="X22" s="167"/>
      <c r="Y22" s="167"/>
      <c r="Z22" s="168">
        <f t="shared" si="3"/>
        <v>0</v>
      </c>
      <c r="AA22" s="166"/>
      <c r="AB22" s="167"/>
      <c r="AC22" s="167"/>
      <c r="AD22" s="167"/>
      <c r="AE22" s="168">
        <f t="shared" si="4"/>
        <v>0</v>
      </c>
      <c r="AF22" s="166"/>
      <c r="AG22" s="167"/>
      <c r="AH22" s="167"/>
      <c r="AI22" s="167"/>
      <c r="AJ22" s="168">
        <f t="shared" si="5"/>
        <v>0</v>
      </c>
      <c r="AK22" s="166"/>
      <c r="AL22" s="167"/>
      <c r="AM22" s="167"/>
      <c r="AN22" s="167"/>
      <c r="AO22" s="168">
        <f t="shared" si="6"/>
        <v>0</v>
      </c>
      <c r="AP22" s="166"/>
      <c r="AQ22" s="167"/>
      <c r="AR22" s="167"/>
      <c r="AS22" s="167"/>
      <c r="AT22" s="168">
        <f t="shared" si="7"/>
        <v>0</v>
      </c>
      <c r="AU22" s="169"/>
      <c r="AV22" s="184"/>
      <c r="AW22" s="185"/>
      <c r="AX22" s="186"/>
      <c r="AY22" s="144" t="str">
        <f t="shared" si="8"/>
        <v>Please complete all cells in row</v>
      </c>
      <c r="AZ22" s="144"/>
      <c r="BB22" s="177">
        <f t="shared" si="18"/>
        <v>14</v>
      </c>
      <c r="BC22" s="178" t="s">
        <v>196</v>
      </c>
      <c r="BD22" s="164" t="s">
        <v>72</v>
      </c>
      <c r="BE22" s="165">
        <v>3</v>
      </c>
      <c r="BF22" s="174" t="s">
        <v>197</v>
      </c>
      <c r="BG22" s="175" t="s">
        <v>198</v>
      </c>
      <c r="BH22" s="175" t="s">
        <v>199</v>
      </c>
      <c r="BI22" s="175" t="s">
        <v>200</v>
      </c>
      <c r="BJ22" s="176" t="s">
        <v>201</v>
      </c>
      <c r="BL22" s="99"/>
      <c r="BM22" s="100"/>
      <c r="BN22" s="100"/>
      <c r="BO22" s="159">
        <f t="shared" si="9"/>
        <v>1</v>
      </c>
      <c r="BP22" s="159">
        <f t="shared" si="9"/>
        <v>1</v>
      </c>
      <c r="BQ22" s="159">
        <f t="shared" si="9"/>
        <v>1</v>
      </c>
      <c r="BR22" s="159">
        <f t="shared" si="9"/>
        <v>1</v>
      </c>
      <c r="BS22" s="160"/>
      <c r="BT22" s="159">
        <f t="shared" si="10"/>
        <v>1</v>
      </c>
      <c r="BU22" s="159">
        <f t="shared" si="10"/>
        <v>1</v>
      </c>
      <c r="BV22" s="159">
        <f t="shared" si="10"/>
        <v>1</v>
      </c>
      <c r="BW22" s="159">
        <f t="shared" si="10"/>
        <v>1</v>
      </c>
      <c r="BX22" s="160"/>
      <c r="BY22" s="159">
        <f t="shared" si="11"/>
        <v>1</v>
      </c>
      <c r="BZ22" s="159">
        <f t="shared" si="11"/>
        <v>1</v>
      </c>
      <c r="CA22" s="159">
        <f t="shared" si="11"/>
        <v>1</v>
      </c>
      <c r="CB22" s="159">
        <f t="shared" si="11"/>
        <v>1</v>
      </c>
      <c r="CC22" s="160"/>
      <c r="CD22" s="159">
        <f t="shared" si="12"/>
        <v>1</v>
      </c>
      <c r="CE22" s="159">
        <f t="shared" si="12"/>
        <v>1</v>
      </c>
      <c r="CF22" s="159">
        <f t="shared" si="12"/>
        <v>1</v>
      </c>
      <c r="CG22" s="159">
        <f t="shared" si="12"/>
        <v>1</v>
      </c>
      <c r="CH22" s="160"/>
      <c r="CI22" s="159">
        <f t="shared" si="13"/>
        <v>1</v>
      </c>
      <c r="CJ22" s="159">
        <f t="shared" si="13"/>
        <v>1</v>
      </c>
      <c r="CK22" s="159">
        <f t="shared" si="13"/>
        <v>1</v>
      </c>
      <c r="CL22" s="159">
        <f t="shared" si="13"/>
        <v>1</v>
      </c>
      <c r="CM22" s="160"/>
      <c r="CN22" s="159">
        <f t="shared" si="14"/>
        <v>1</v>
      </c>
      <c r="CO22" s="159">
        <f t="shared" si="14"/>
        <v>1</v>
      </c>
      <c r="CP22" s="159">
        <f t="shared" si="14"/>
        <v>1</v>
      </c>
      <c r="CQ22" s="159">
        <f t="shared" si="14"/>
        <v>1</v>
      </c>
      <c r="CR22" s="160"/>
      <c r="CS22" s="159">
        <f t="shared" si="15"/>
        <v>1</v>
      </c>
      <c r="CT22" s="159">
        <f t="shared" si="15"/>
        <v>1</v>
      </c>
      <c r="CU22" s="159">
        <f t="shared" si="15"/>
        <v>1</v>
      </c>
      <c r="CV22" s="159">
        <f t="shared" si="15"/>
        <v>1</v>
      </c>
      <c r="CW22" s="160"/>
      <c r="CX22" s="159">
        <f t="shared" si="16"/>
        <v>1</v>
      </c>
      <c r="CY22" s="159">
        <f t="shared" si="16"/>
        <v>1</v>
      </c>
      <c r="CZ22" s="159">
        <f t="shared" si="16"/>
        <v>1</v>
      </c>
      <c r="DA22" s="159">
        <f t="shared" si="16"/>
        <v>1</v>
      </c>
      <c r="DB22" s="137"/>
      <c r="DC22" s="137"/>
      <c r="DD22" s="99"/>
      <c r="DE22" s="106"/>
    </row>
    <row r="23" spans="2:109" s="173" customFormat="1" ht="14.25" customHeight="1">
      <c r="B23" s="177">
        <f t="shared" si="17"/>
        <v>15</v>
      </c>
      <c r="C23" s="178" t="s">
        <v>202</v>
      </c>
      <c r="D23" s="183"/>
      <c r="E23" s="164" t="s">
        <v>72</v>
      </c>
      <c r="F23" s="165">
        <v>3</v>
      </c>
      <c r="G23" s="166"/>
      <c r="H23" s="167"/>
      <c r="I23" s="167"/>
      <c r="J23" s="167"/>
      <c r="K23" s="168">
        <f t="shared" si="0"/>
        <v>0</v>
      </c>
      <c r="L23" s="166"/>
      <c r="M23" s="167"/>
      <c r="N23" s="167"/>
      <c r="O23" s="167"/>
      <c r="P23" s="168">
        <f t="shared" si="1"/>
        <v>0</v>
      </c>
      <c r="Q23" s="166"/>
      <c r="R23" s="167"/>
      <c r="S23" s="167"/>
      <c r="T23" s="167"/>
      <c r="U23" s="168">
        <f t="shared" si="2"/>
        <v>0</v>
      </c>
      <c r="V23" s="166"/>
      <c r="W23" s="167"/>
      <c r="X23" s="167"/>
      <c r="Y23" s="167"/>
      <c r="Z23" s="168">
        <f t="shared" si="3"/>
        <v>0</v>
      </c>
      <c r="AA23" s="166"/>
      <c r="AB23" s="167"/>
      <c r="AC23" s="167"/>
      <c r="AD23" s="167"/>
      <c r="AE23" s="168">
        <f t="shared" si="4"/>
        <v>0</v>
      </c>
      <c r="AF23" s="166"/>
      <c r="AG23" s="167"/>
      <c r="AH23" s="167"/>
      <c r="AI23" s="167"/>
      <c r="AJ23" s="168">
        <f t="shared" si="5"/>
        <v>0</v>
      </c>
      <c r="AK23" s="166"/>
      <c r="AL23" s="167"/>
      <c r="AM23" s="167"/>
      <c r="AN23" s="167"/>
      <c r="AO23" s="168">
        <f t="shared" si="6"/>
        <v>0</v>
      </c>
      <c r="AP23" s="166"/>
      <c r="AQ23" s="167"/>
      <c r="AR23" s="167"/>
      <c r="AS23" s="167"/>
      <c r="AT23" s="168">
        <f t="shared" si="7"/>
        <v>0</v>
      </c>
      <c r="AU23" s="169"/>
      <c r="AV23" s="184"/>
      <c r="AW23" s="185"/>
      <c r="AX23" s="186"/>
      <c r="AY23" s="144" t="str">
        <f t="shared" si="8"/>
        <v>Please complete all cells in row</v>
      </c>
      <c r="AZ23" s="144"/>
      <c r="BB23" s="177">
        <f t="shared" si="18"/>
        <v>15</v>
      </c>
      <c r="BC23" s="178" t="s">
        <v>202</v>
      </c>
      <c r="BD23" s="164" t="s">
        <v>72</v>
      </c>
      <c r="BE23" s="165">
        <v>3</v>
      </c>
      <c r="BF23" s="174" t="s">
        <v>203</v>
      </c>
      <c r="BG23" s="175" t="s">
        <v>204</v>
      </c>
      <c r="BH23" s="175" t="s">
        <v>205</v>
      </c>
      <c r="BI23" s="175" t="s">
        <v>206</v>
      </c>
      <c r="BJ23" s="176" t="s">
        <v>207</v>
      </c>
      <c r="BL23" s="99"/>
      <c r="BM23" s="100"/>
      <c r="BN23" s="100"/>
      <c r="BO23" s="159">
        <f t="shared" si="9"/>
        <v>1</v>
      </c>
      <c r="BP23" s="159">
        <f t="shared" si="9"/>
        <v>1</v>
      </c>
      <c r="BQ23" s="159">
        <f t="shared" si="9"/>
        <v>1</v>
      </c>
      <c r="BR23" s="159">
        <f t="shared" si="9"/>
        <v>1</v>
      </c>
      <c r="BS23" s="160"/>
      <c r="BT23" s="159">
        <f t="shared" si="10"/>
        <v>1</v>
      </c>
      <c r="BU23" s="159">
        <f t="shared" si="10"/>
        <v>1</v>
      </c>
      <c r="BV23" s="159">
        <f t="shared" si="10"/>
        <v>1</v>
      </c>
      <c r="BW23" s="159">
        <f t="shared" si="10"/>
        <v>1</v>
      </c>
      <c r="BX23" s="160"/>
      <c r="BY23" s="159">
        <f t="shared" si="11"/>
        <v>1</v>
      </c>
      <c r="BZ23" s="159">
        <f t="shared" si="11"/>
        <v>1</v>
      </c>
      <c r="CA23" s="159">
        <f t="shared" si="11"/>
        <v>1</v>
      </c>
      <c r="CB23" s="159">
        <f t="shared" si="11"/>
        <v>1</v>
      </c>
      <c r="CC23" s="160"/>
      <c r="CD23" s="159">
        <f t="shared" si="12"/>
        <v>1</v>
      </c>
      <c r="CE23" s="159">
        <f t="shared" si="12"/>
        <v>1</v>
      </c>
      <c r="CF23" s="159">
        <f t="shared" si="12"/>
        <v>1</v>
      </c>
      <c r="CG23" s="159">
        <f t="shared" si="12"/>
        <v>1</v>
      </c>
      <c r="CH23" s="160"/>
      <c r="CI23" s="159">
        <f t="shared" si="13"/>
        <v>1</v>
      </c>
      <c r="CJ23" s="159">
        <f t="shared" si="13"/>
        <v>1</v>
      </c>
      <c r="CK23" s="159">
        <f t="shared" si="13"/>
        <v>1</v>
      </c>
      <c r="CL23" s="159">
        <f t="shared" si="13"/>
        <v>1</v>
      </c>
      <c r="CM23" s="160"/>
      <c r="CN23" s="159">
        <f t="shared" si="14"/>
        <v>1</v>
      </c>
      <c r="CO23" s="159">
        <f t="shared" si="14"/>
        <v>1</v>
      </c>
      <c r="CP23" s="159">
        <f t="shared" si="14"/>
        <v>1</v>
      </c>
      <c r="CQ23" s="159">
        <f t="shared" si="14"/>
        <v>1</v>
      </c>
      <c r="CR23" s="160"/>
      <c r="CS23" s="159">
        <f t="shared" si="15"/>
        <v>1</v>
      </c>
      <c r="CT23" s="159">
        <f t="shared" si="15"/>
        <v>1</v>
      </c>
      <c r="CU23" s="159">
        <f t="shared" si="15"/>
        <v>1</v>
      </c>
      <c r="CV23" s="159">
        <f t="shared" si="15"/>
        <v>1</v>
      </c>
      <c r="CW23" s="160"/>
      <c r="CX23" s="159">
        <f t="shared" si="16"/>
        <v>1</v>
      </c>
      <c r="CY23" s="159">
        <f t="shared" si="16"/>
        <v>1</v>
      </c>
      <c r="CZ23" s="159">
        <f t="shared" si="16"/>
        <v>1</v>
      </c>
      <c r="DA23" s="159">
        <f t="shared" si="16"/>
        <v>1</v>
      </c>
      <c r="DB23" s="137"/>
      <c r="DC23" s="137"/>
      <c r="DD23" s="99"/>
      <c r="DE23" s="106"/>
    </row>
    <row r="24" spans="2:109" s="173" customFormat="1" ht="14.25" customHeight="1">
      <c r="B24" s="177">
        <f t="shared" si="17"/>
        <v>16</v>
      </c>
      <c r="C24" s="178" t="s">
        <v>208</v>
      </c>
      <c r="D24" s="183"/>
      <c r="E24" s="164" t="s">
        <v>72</v>
      </c>
      <c r="F24" s="165">
        <v>3</v>
      </c>
      <c r="G24" s="166"/>
      <c r="H24" s="167"/>
      <c r="I24" s="167"/>
      <c r="J24" s="167"/>
      <c r="K24" s="168">
        <f t="shared" si="0"/>
        <v>0</v>
      </c>
      <c r="L24" s="166"/>
      <c r="M24" s="167"/>
      <c r="N24" s="167"/>
      <c r="O24" s="167"/>
      <c r="P24" s="168">
        <f t="shared" si="1"/>
        <v>0</v>
      </c>
      <c r="Q24" s="166"/>
      <c r="R24" s="167"/>
      <c r="S24" s="167"/>
      <c r="T24" s="167"/>
      <c r="U24" s="168">
        <f t="shared" si="2"/>
        <v>0</v>
      </c>
      <c r="V24" s="166"/>
      <c r="W24" s="167"/>
      <c r="X24" s="167"/>
      <c r="Y24" s="167"/>
      <c r="Z24" s="168">
        <f t="shared" si="3"/>
        <v>0</v>
      </c>
      <c r="AA24" s="166"/>
      <c r="AB24" s="167"/>
      <c r="AC24" s="167"/>
      <c r="AD24" s="167"/>
      <c r="AE24" s="168">
        <f t="shared" si="4"/>
        <v>0</v>
      </c>
      <c r="AF24" s="166"/>
      <c r="AG24" s="167"/>
      <c r="AH24" s="167"/>
      <c r="AI24" s="167"/>
      <c r="AJ24" s="168">
        <f t="shared" si="5"/>
        <v>0</v>
      </c>
      <c r="AK24" s="166"/>
      <c r="AL24" s="167"/>
      <c r="AM24" s="167"/>
      <c r="AN24" s="167"/>
      <c r="AO24" s="168">
        <f t="shared" si="6"/>
        <v>0</v>
      </c>
      <c r="AP24" s="166"/>
      <c r="AQ24" s="167"/>
      <c r="AR24" s="167"/>
      <c r="AS24" s="167"/>
      <c r="AT24" s="168">
        <f t="shared" si="7"/>
        <v>0</v>
      </c>
      <c r="AU24" s="169"/>
      <c r="AV24" s="184"/>
      <c r="AW24" s="185"/>
      <c r="AX24" s="186"/>
      <c r="AY24" s="144" t="str">
        <f t="shared" si="8"/>
        <v>Please complete all cells in row</v>
      </c>
      <c r="AZ24" s="144"/>
      <c r="BB24" s="177">
        <f t="shared" si="18"/>
        <v>16</v>
      </c>
      <c r="BC24" s="178" t="s">
        <v>208</v>
      </c>
      <c r="BD24" s="164" t="s">
        <v>72</v>
      </c>
      <c r="BE24" s="165">
        <v>3</v>
      </c>
      <c r="BF24" s="174" t="s">
        <v>209</v>
      </c>
      <c r="BG24" s="175" t="s">
        <v>210</v>
      </c>
      <c r="BH24" s="175" t="s">
        <v>211</v>
      </c>
      <c r="BI24" s="175" t="s">
        <v>212</v>
      </c>
      <c r="BJ24" s="176" t="s">
        <v>213</v>
      </c>
      <c r="BL24" s="99"/>
      <c r="BM24" s="100"/>
      <c r="BN24" s="100"/>
      <c r="BO24" s="159">
        <f t="shared" si="9"/>
        <v>1</v>
      </c>
      <c r="BP24" s="159">
        <f t="shared" si="9"/>
        <v>1</v>
      </c>
      <c r="BQ24" s="159">
        <f t="shared" si="9"/>
        <v>1</v>
      </c>
      <c r="BR24" s="159">
        <f t="shared" si="9"/>
        <v>1</v>
      </c>
      <c r="BS24" s="160"/>
      <c r="BT24" s="159">
        <f t="shared" si="10"/>
        <v>1</v>
      </c>
      <c r="BU24" s="159">
        <f t="shared" si="10"/>
        <v>1</v>
      </c>
      <c r="BV24" s="159">
        <f t="shared" si="10"/>
        <v>1</v>
      </c>
      <c r="BW24" s="159">
        <f t="shared" si="10"/>
        <v>1</v>
      </c>
      <c r="BX24" s="160"/>
      <c r="BY24" s="159">
        <f t="shared" si="11"/>
        <v>1</v>
      </c>
      <c r="BZ24" s="159">
        <f t="shared" si="11"/>
        <v>1</v>
      </c>
      <c r="CA24" s="159">
        <f t="shared" si="11"/>
        <v>1</v>
      </c>
      <c r="CB24" s="159">
        <f t="shared" si="11"/>
        <v>1</v>
      </c>
      <c r="CC24" s="160"/>
      <c r="CD24" s="159">
        <f t="shared" si="12"/>
        <v>1</v>
      </c>
      <c r="CE24" s="159">
        <f t="shared" si="12"/>
        <v>1</v>
      </c>
      <c r="CF24" s="159">
        <f t="shared" si="12"/>
        <v>1</v>
      </c>
      <c r="CG24" s="159">
        <f t="shared" si="12"/>
        <v>1</v>
      </c>
      <c r="CH24" s="160"/>
      <c r="CI24" s="159">
        <f t="shared" si="13"/>
        <v>1</v>
      </c>
      <c r="CJ24" s="159">
        <f t="shared" si="13"/>
        <v>1</v>
      </c>
      <c r="CK24" s="159">
        <f t="shared" si="13"/>
        <v>1</v>
      </c>
      <c r="CL24" s="159">
        <f t="shared" si="13"/>
        <v>1</v>
      </c>
      <c r="CM24" s="160"/>
      <c r="CN24" s="159">
        <f t="shared" si="14"/>
        <v>1</v>
      </c>
      <c r="CO24" s="159">
        <f t="shared" si="14"/>
        <v>1</v>
      </c>
      <c r="CP24" s="159">
        <f t="shared" si="14"/>
        <v>1</v>
      </c>
      <c r="CQ24" s="159">
        <f t="shared" si="14"/>
        <v>1</v>
      </c>
      <c r="CR24" s="160"/>
      <c r="CS24" s="159">
        <f t="shared" si="15"/>
        <v>1</v>
      </c>
      <c r="CT24" s="159">
        <f t="shared" si="15"/>
        <v>1</v>
      </c>
      <c r="CU24" s="159">
        <f t="shared" si="15"/>
        <v>1</v>
      </c>
      <c r="CV24" s="159">
        <f t="shared" si="15"/>
        <v>1</v>
      </c>
      <c r="CW24" s="160"/>
      <c r="CX24" s="159">
        <f t="shared" si="16"/>
        <v>1</v>
      </c>
      <c r="CY24" s="159">
        <f t="shared" si="16"/>
        <v>1</v>
      </c>
      <c r="CZ24" s="159">
        <f t="shared" si="16"/>
        <v>1</v>
      </c>
      <c r="DA24" s="159">
        <f t="shared" si="16"/>
        <v>1</v>
      </c>
      <c r="DB24" s="137"/>
      <c r="DC24" s="137"/>
      <c r="DD24" s="99"/>
      <c r="DE24" s="106"/>
    </row>
    <row r="25" spans="2:109" s="173" customFormat="1" ht="14.25" customHeight="1">
      <c r="B25" s="177">
        <f t="shared" si="17"/>
        <v>17</v>
      </c>
      <c r="C25" s="178" t="s">
        <v>214</v>
      </c>
      <c r="D25" s="183"/>
      <c r="E25" s="164" t="s">
        <v>72</v>
      </c>
      <c r="F25" s="165">
        <v>3</v>
      </c>
      <c r="G25" s="166"/>
      <c r="H25" s="167"/>
      <c r="I25" s="167"/>
      <c r="J25" s="167"/>
      <c r="K25" s="168">
        <f t="shared" si="0"/>
        <v>0</v>
      </c>
      <c r="L25" s="166"/>
      <c r="M25" s="167"/>
      <c r="N25" s="167"/>
      <c r="O25" s="167"/>
      <c r="P25" s="168">
        <f t="shared" si="1"/>
        <v>0</v>
      </c>
      <c r="Q25" s="166"/>
      <c r="R25" s="167"/>
      <c r="S25" s="167"/>
      <c r="T25" s="167"/>
      <c r="U25" s="168">
        <f t="shared" si="2"/>
        <v>0</v>
      </c>
      <c r="V25" s="166"/>
      <c r="W25" s="167"/>
      <c r="X25" s="167"/>
      <c r="Y25" s="167"/>
      <c r="Z25" s="168">
        <f t="shared" si="3"/>
        <v>0</v>
      </c>
      <c r="AA25" s="166"/>
      <c r="AB25" s="167"/>
      <c r="AC25" s="167"/>
      <c r="AD25" s="167"/>
      <c r="AE25" s="168">
        <f t="shared" si="4"/>
        <v>0</v>
      </c>
      <c r="AF25" s="166"/>
      <c r="AG25" s="167"/>
      <c r="AH25" s="167"/>
      <c r="AI25" s="167"/>
      <c r="AJ25" s="168">
        <f t="shared" si="5"/>
        <v>0</v>
      </c>
      <c r="AK25" s="166"/>
      <c r="AL25" s="167"/>
      <c r="AM25" s="167"/>
      <c r="AN25" s="167"/>
      <c r="AO25" s="168">
        <f t="shared" si="6"/>
        <v>0</v>
      </c>
      <c r="AP25" s="166"/>
      <c r="AQ25" s="167"/>
      <c r="AR25" s="167"/>
      <c r="AS25" s="167"/>
      <c r="AT25" s="168">
        <f t="shared" si="7"/>
        <v>0</v>
      </c>
      <c r="AU25" s="169"/>
      <c r="AV25" s="184"/>
      <c r="AW25" s="185"/>
      <c r="AX25" s="186"/>
      <c r="AY25" s="144" t="str">
        <f t="shared" si="8"/>
        <v>Please complete all cells in row</v>
      </c>
      <c r="AZ25" s="144"/>
      <c r="BB25" s="177">
        <f t="shared" si="18"/>
        <v>17</v>
      </c>
      <c r="BC25" s="178" t="s">
        <v>214</v>
      </c>
      <c r="BD25" s="164" t="s">
        <v>72</v>
      </c>
      <c r="BE25" s="165">
        <v>3</v>
      </c>
      <c r="BF25" s="174" t="s">
        <v>215</v>
      </c>
      <c r="BG25" s="175" t="s">
        <v>216</v>
      </c>
      <c r="BH25" s="175" t="s">
        <v>217</v>
      </c>
      <c r="BI25" s="175" t="s">
        <v>218</v>
      </c>
      <c r="BJ25" s="176" t="s">
        <v>219</v>
      </c>
      <c r="BL25" s="99"/>
      <c r="BM25" s="100"/>
      <c r="BN25" s="100"/>
      <c r="BO25" s="159">
        <f t="shared" si="9"/>
        <v>1</v>
      </c>
      <c r="BP25" s="159">
        <f t="shared" si="9"/>
        <v>1</v>
      </c>
      <c r="BQ25" s="159">
        <f t="shared" si="9"/>
        <v>1</v>
      </c>
      <c r="BR25" s="159">
        <f t="shared" si="9"/>
        <v>1</v>
      </c>
      <c r="BS25" s="160"/>
      <c r="BT25" s="159">
        <f t="shared" si="10"/>
        <v>1</v>
      </c>
      <c r="BU25" s="159">
        <f t="shared" si="10"/>
        <v>1</v>
      </c>
      <c r="BV25" s="159">
        <f t="shared" si="10"/>
        <v>1</v>
      </c>
      <c r="BW25" s="159">
        <f t="shared" si="10"/>
        <v>1</v>
      </c>
      <c r="BX25" s="160"/>
      <c r="BY25" s="159">
        <f t="shared" si="11"/>
        <v>1</v>
      </c>
      <c r="BZ25" s="159">
        <f t="shared" si="11"/>
        <v>1</v>
      </c>
      <c r="CA25" s="159">
        <f t="shared" si="11"/>
        <v>1</v>
      </c>
      <c r="CB25" s="159">
        <f t="shared" si="11"/>
        <v>1</v>
      </c>
      <c r="CC25" s="160"/>
      <c r="CD25" s="159">
        <f t="shared" si="12"/>
        <v>1</v>
      </c>
      <c r="CE25" s="159">
        <f t="shared" si="12"/>
        <v>1</v>
      </c>
      <c r="CF25" s="159">
        <f t="shared" si="12"/>
        <v>1</v>
      </c>
      <c r="CG25" s="159">
        <f t="shared" si="12"/>
        <v>1</v>
      </c>
      <c r="CH25" s="160"/>
      <c r="CI25" s="159">
        <f t="shared" si="13"/>
        <v>1</v>
      </c>
      <c r="CJ25" s="159">
        <f t="shared" si="13"/>
        <v>1</v>
      </c>
      <c r="CK25" s="159">
        <f t="shared" si="13"/>
        <v>1</v>
      </c>
      <c r="CL25" s="159">
        <f t="shared" si="13"/>
        <v>1</v>
      </c>
      <c r="CM25" s="160"/>
      <c r="CN25" s="159">
        <f t="shared" si="14"/>
        <v>1</v>
      </c>
      <c r="CO25" s="159">
        <f t="shared" si="14"/>
        <v>1</v>
      </c>
      <c r="CP25" s="159">
        <f t="shared" si="14"/>
        <v>1</v>
      </c>
      <c r="CQ25" s="159">
        <f t="shared" si="14"/>
        <v>1</v>
      </c>
      <c r="CR25" s="160"/>
      <c r="CS25" s="159">
        <f t="shared" si="15"/>
        <v>1</v>
      </c>
      <c r="CT25" s="159">
        <f t="shared" si="15"/>
        <v>1</v>
      </c>
      <c r="CU25" s="159">
        <f t="shared" si="15"/>
        <v>1</v>
      </c>
      <c r="CV25" s="159">
        <f t="shared" si="15"/>
        <v>1</v>
      </c>
      <c r="CW25" s="160"/>
      <c r="CX25" s="159">
        <f t="shared" si="16"/>
        <v>1</v>
      </c>
      <c r="CY25" s="159">
        <f t="shared" si="16"/>
        <v>1</v>
      </c>
      <c r="CZ25" s="159">
        <f t="shared" si="16"/>
        <v>1</v>
      </c>
      <c r="DA25" s="159">
        <f t="shared" si="16"/>
        <v>1</v>
      </c>
      <c r="DB25" s="137"/>
      <c r="DC25" s="137"/>
      <c r="DD25" s="99"/>
      <c r="DE25" s="106"/>
    </row>
    <row r="26" spans="2:109" ht="14.25" customHeight="1">
      <c r="B26" s="177">
        <f t="shared" si="17"/>
        <v>18</v>
      </c>
      <c r="C26" s="178" t="s">
        <v>220</v>
      </c>
      <c r="D26" s="182"/>
      <c r="E26" s="164" t="s">
        <v>72</v>
      </c>
      <c r="F26" s="165">
        <v>3</v>
      </c>
      <c r="G26" s="166"/>
      <c r="H26" s="167"/>
      <c r="I26" s="167"/>
      <c r="J26" s="167"/>
      <c r="K26" s="168">
        <f t="shared" si="0"/>
        <v>0</v>
      </c>
      <c r="L26" s="166"/>
      <c r="M26" s="167"/>
      <c r="N26" s="167"/>
      <c r="O26" s="167"/>
      <c r="P26" s="168">
        <f t="shared" si="1"/>
        <v>0</v>
      </c>
      <c r="Q26" s="166"/>
      <c r="R26" s="167"/>
      <c r="S26" s="167"/>
      <c r="T26" s="167"/>
      <c r="U26" s="168">
        <f t="shared" si="2"/>
        <v>0</v>
      </c>
      <c r="V26" s="166"/>
      <c r="W26" s="167"/>
      <c r="X26" s="167"/>
      <c r="Y26" s="167"/>
      <c r="Z26" s="168">
        <f t="shared" si="3"/>
        <v>0</v>
      </c>
      <c r="AA26" s="166"/>
      <c r="AB26" s="167"/>
      <c r="AC26" s="167"/>
      <c r="AD26" s="167"/>
      <c r="AE26" s="168">
        <f t="shared" si="4"/>
        <v>0</v>
      </c>
      <c r="AF26" s="166"/>
      <c r="AG26" s="167"/>
      <c r="AH26" s="167"/>
      <c r="AI26" s="167"/>
      <c r="AJ26" s="168">
        <f t="shared" si="5"/>
        <v>0</v>
      </c>
      <c r="AK26" s="166"/>
      <c r="AL26" s="167"/>
      <c r="AM26" s="167"/>
      <c r="AN26" s="167"/>
      <c r="AO26" s="168">
        <f t="shared" si="6"/>
        <v>0</v>
      </c>
      <c r="AP26" s="166"/>
      <c r="AQ26" s="167"/>
      <c r="AR26" s="167"/>
      <c r="AS26" s="167"/>
      <c r="AT26" s="168">
        <f t="shared" si="7"/>
        <v>0</v>
      </c>
      <c r="AU26" s="106"/>
      <c r="AV26" s="179"/>
      <c r="AW26" s="180"/>
      <c r="AX26" s="181"/>
      <c r="AY26" s="144" t="str">
        <f t="shared" si="8"/>
        <v>Please complete all cells in row</v>
      </c>
      <c r="AZ26" s="144"/>
      <c r="BB26" s="177">
        <f t="shared" si="18"/>
        <v>18</v>
      </c>
      <c r="BC26" s="178" t="s">
        <v>220</v>
      </c>
      <c r="BD26" s="164" t="s">
        <v>72</v>
      </c>
      <c r="BE26" s="165">
        <v>3</v>
      </c>
      <c r="BF26" s="174" t="s">
        <v>221</v>
      </c>
      <c r="BG26" s="175" t="s">
        <v>222</v>
      </c>
      <c r="BH26" s="175" t="s">
        <v>223</v>
      </c>
      <c r="BI26" s="175" t="s">
        <v>224</v>
      </c>
      <c r="BJ26" s="176" t="s">
        <v>225</v>
      </c>
      <c r="BL26" s="99"/>
      <c r="BM26" s="100"/>
      <c r="BN26" s="100"/>
      <c r="BO26" s="159">
        <f t="shared" si="9"/>
        <v>1</v>
      </c>
      <c r="BP26" s="159">
        <f t="shared" si="9"/>
        <v>1</v>
      </c>
      <c r="BQ26" s="159">
        <f t="shared" si="9"/>
        <v>1</v>
      </c>
      <c r="BR26" s="159">
        <f t="shared" si="9"/>
        <v>1</v>
      </c>
      <c r="BS26" s="160"/>
      <c r="BT26" s="159">
        <f t="shared" si="10"/>
        <v>1</v>
      </c>
      <c r="BU26" s="159">
        <f t="shared" si="10"/>
        <v>1</v>
      </c>
      <c r="BV26" s="159">
        <f t="shared" si="10"/>
        <v>1</v>
      </c>
      <c r="BW26" s="159">
        <f t="shared" si="10"/>
        <v>1</v>
      </c>
      <c r="BX26" s="160"/>
      <c r="BY26" s="159">
        <f t="shared" si="11"/>
        <v>1</v>
      </c>
      <c r="BZ26" s="159">
        <f t="shared" si="11"/>
        <v>1</v>
      </c>
      <c r="CA26" s="159">
        <f t="shared" si="11"/>
        <v>1</v>
      </c>
      <c r="CB26" s="159">
        <f t="shared" si="11"/>
        <v>1</v>
      </c>
      <c r="CC26" s="160"/>
      <c r="CD26" s="159">
        <f t="shared" si="12"/>
        <v>1</v>
      </c>
      <c r="CE26" s="159">
        <f t="shared" si="12"/>
        <v>1</v>
      </c>
      <c r="CF26" s="159">
        <f t="shared" si="12"/>
        <v>1</v>
      </c>
      <c r="CG26" s="159">
        <f t="shared" si="12"/>
        <v>1</v>
      </c>
      <c r="CH26" s="160"/>
      <c r="CI26" s="159">
        <f t="shared" si="13"/>
        <v>1</v>
      </c>
      <c r="CJ26" s="159">
        <f t="shared" si="13"/>
        <v>1</v>
      </c>
      <c r="CK26" s="159">
        <f t="shared" si="13"/>
        <v>1</v>
      </c>
      <c r="CL26" s="159">
        <f t="shared" si="13"/>
        <v>1</v>
      </c>
      <c r="CM26" s="160"/>
      <c r="CN26" s="159">
        <f t="shared" si="14"/>
        <v>1</v>
      </c>
      <c r="CO26" s="159">
        <f t="shared" si="14"/>
        <v>1</v>
      </c>
      <c r="CP26" s="159">
        <f t="shared" si="14"/>
        <v>1</v>
      </c>
      <c r="CQ26" s="159">
        <f t="shared" si="14"/>
        <v>1</v>
      </c>
      <c r="CR26" s="160"/>
      <c r="CS26" s="159">
        <f t="shared" si="15"/>
        <v>1</v>
      </c>
      <c r="CT26" s="159">
        <f t="shared" si="15"/>
        <v>1</v>
      </c>
      <c r="CU26" s="159">
        <f t="shared" si="15"/>
        <v>1</v>
      </c>
      <c r="CV26" s="159">
        <f t="shared" si="15"/>
        <v>1</v>
      </c>
      <c r="CW26" s="160"/>
      <c r="CX26" s="159">
        <f t="shared" si="16"/>
        <v>1</v>
      </c>
      <c r="CY26" s="159">
        <f t="shared" si="16"/>
        <v>1</v>
      </c>
      <c r="CZ26" s="159">
        <f t="shared" si="16"/>
        <v>1</v>
      </c>
      <c r="DA26" s="159">
        <f t="shared" si="16"/>
        <v>1</v>
      </c>
      <c r="DB26" s="137"/>
      <c r="DC26" s="137"/>
      <c r="DD26" s="99"/>
      <c r="DE26" s="106"/>
    </row>
    <row r="27" spans="2:109" ht="14.25" customHeight="1">
      <c r="B27" s="177">
        <f t="shared" si="17"/>
        <v>19</v>
      </c>
      <c r="C27" s="178" t="s">
        <v>226</v>
      </c>
      <c r="D27" s="182"/>
      <c r="E27" s="164" t="s">
        <v>72</v>
      </c>
      <c r="F27" s="165">
        <v>3</v>
      </c>
      <c r="G27" s="166"/>
      <c r="H27" s="167"/>
      <c r="I27" s="167"/>
      <c r="J27" s="167"/>
      <c r="K27" s="168">
        <f t="shared" si="0"/>
        <v>0</v>
      </c>
      <c r="L27" s="166"/>
      <c r="M27" s="167"/>
      <c r="N27" s="167"/>
      <c r="O27" s="167"/>
      <c r="P27" s="168">
        <f t="shared" si="1"/>
        <v>0</v>
      </c>
      <c r="Q27" s="166"/>
      <c r="R27" s="167"/>
      <c r="S27" s="167"/>
      <c r="T27" s="167"/>
      <c r="U27" s="168">
        <f t="shared" si="2"/>
        <v>0</v>
      </c>
      <c r="V27" s="166"/>
      <c r="W27" s="167"/>
      <c r="X27" s="167"/>
      <c r="Y27" s="167"/>
      <c r="Z27" s="168">
        <f t="shared" si="3"/>
        <v>0</v>
      </c>
      <c r="AA27" s="166"/>
      <c r="AB27" s="167"/>
      <c r="AC27" s="167"/>
      <c r="AD27" s="167"/>
      <c r="AE27" s="168">
        <f t="shared" si="4"/>
        <v>0</v>
      </c>
      <c r="AF27" s="166"/>
      <c r="AG27" s="167"/>
      <c r="AH27" s="167"/>
      <c r="AI27" s="167"/>
      <c r="AJ27" s="168">
        <f t="shared" si="5"/>
        <v>0</v>
      </c>
      <c r="AK27" s="166"/>
      <c r="AL27" s="167"/>
      <c r="AM27" s="167"/>
      <c r="AN27" s="167"/>
      <c r="AO27" s="168">
        <f t="shared" si="6"/>
        <v>0</v>
      </c>
      <c r="AP27" s="166"/>
      <c r="AQ27" s="167"/>
      <c r="AR27" s="167"/>
      <c r="AS27" s="167"/>
      <c r="AT27" s="168">
        <f t="shared" si="7"/>
        <v>0</v>
      </c>
      <c r="AU27" s="106"/>
      <c r="AV27" s="179"/>
      <c r="AW27" s="180"/>
      <c r="AX27" s="181"/>
      <c r="AY27" s="144" t="str">
        <f t="shared" si="8"/>
        <v>Please complete all cells in row</v>
      </c>
      <c r="AZ27" s="144"/>
      <c r="BB27" s="177">
        <f t="shared" si="18"/>
        <v>19</v>
      </c>
      <c r="BC27" s="178" t="s">
        <v>226</v>
      </c>
      <c r="BD27" s="164" t="s">
        <v>72</v>
      </c>
      <c r="BE27" s="165">
        <v>3</v>
      </c>
      <c r="BF27" s="174" t="s">
        <v>227</v>
      </c>
      <c r="BG27" s="175" t="s">
        <v>228</v>
      </c>
      <c r="BH27" s="175" t="s">
        <v>229</v>
      </c>
      <c r="BI27" s="175" t="s">
        <v>230</v>
      </c>
      <c r="BJ27" s="176" t="s">
        <v>231</v>
      </c>
      <c r="BL27" s="99"/>
      <c r="BM27" s="100"/>
      <c r="BN27" s="100"/>
      <c r="BO27" s="159">
        <f t="shared" si="9"/>
        <v>1</v>
      </c>
      <c r="BP27" s="159">
        <f t="shared" si="9"/>
        <v>1</v>
      </c>
      <c r="BQ27" s="159">
        <f t="shared" si="9"/>
        <v>1</v>
      </c>
      <c r="BR27" s="159">
        <f t="shared" si="9"/>
        <v>1</v>
      </c>
      <c r="BS27" s="160"/>
      <c r="BT27" s="159">
        <f t="shared" si="10"/>
        <v>1</v>
      </c>
      <c r="BU27" s="159">
        <f t="shared" si="10"/>
        <v>1</v>
      </c>
      <c r="BV27" s="159">
        <f t="shared" si="10"/>
        <v>1</v>
      </c>
      <c r="BW27" s="159">
        <f t="shared" si="10"/>
        <v>1</v>
      </c>
      <c r="BX27" s="160"/>
      <c r="BY27" s="159">
        <f t="shared" si="11"/>
        <v>1</v>
      </c>
      <c r="BZ27" s="159">
        <f t="shared" si="11"/>
        <v>1</v>
      </c>
      <c r="CA27" s="159">
        <f t="shared" si="11"/>
        <v>1</v>
      </c>
      <c r="CB27" s="159">
        <f t="shared" si="11"/>
        <v>1</v>
      </c>
      <c r="CC27" s="160"/>
      <c r="CD27" s="159">
        <f t="shared" si="12"/>
        <v>1</v>
      </c>
      <c r="CE27" s="159">
        <f t="shared" si="12"/>
        <v>1</v>
      </c>
      <c r="CF27" s="159">
        <f t="shared" si="12"/>
        <v>1</v>
      </c>
      <c r="CG27" s="159">
        <f t="shared" si="12"/>
        <v>1</v>
      </c>
      <c r="CH27" s="160"/>
      <c r="CI27" s="159">
        <f t="shared" si="13"/>
        <v>1</v>
      </c>
      <c r="CJ27" s="159">
        <f t="shared" si="13"/>
        <v>1</v>
      </c>
      <c r="CK27" s="159">
        <f t="shared" si="13"/>
        <v>1</v>
      </c>
      <c r="CL27" s="159">
        <f t="shared" si="13"/>
        <v>1</v>
      </c>
      <c r="CM27" s="160"/>
      <c r="CN27" s="159">
        <f t="shared" si="14"/>
        <v>1</v>
      </c>
      <c r="CO27" s="159">
        <f t="shared" si="14"/>
        <v>1</v>
      </c>
      <c r="CP27" s="159">
        <f t="shared" si="14"/>
        <v>1</v>
      </c>
      <c r="CQ27" s="159">
        <f t="shared" si="14"/>
        <v>1</v>
      </c>
      <c r="CR27" s="160"/>
      <c r="CS27" s="159">
        <f t="shared" si="15"/>
        <v>1</v>
      </c>
      <c r="CT27" s="159">
        <f t="shared" si="15"/>
        <v>1</v>
      </c>
      <c r="CU27" s="159">
        <f t="shared" si="15"/>
        <v>1</v>
      </c>
      <c r="CV27" s="159">
        <f t="shared" si="15"/>
        <v>1</v>
      </c>
      <c r="CW27" s="160"/>
      <c r="CX27" s="159">
        <f t="shared" si="16"/>
        <v>1</v>
      </c>
      <c r="CY27" s="159">
        <f t="shared" si="16"/>
        <v>1</v>
      </c>
      <c r="CZ27" s="159">
        <f t="shared" si="16"/>
        <v>1</v>
      </c>
      <c r="DA27" s="159">
        <f t="shared" si="16"/>
        <v>1</v>
      </c>
      <c r="DB27" s="137"/>
      <c r="DC27" s="137"/>
      <c r="DD27" s="99"/>
      <c r="DE27" s="106"/>
    </row>
    <row r="28" spans="2:109" ht="14.25" customHeight="1">
      <c r="B28" s="177">
        <f t="shared" si="17"/>
        <v>20</v>
      </c>
      <c r="C28" s="178" t="s">
        <v>232</v>
      </c>
      <c r="D28" s="182"/>
      <c r="E28" s="164" t="s">
        <v>72</v>
      </c>
      <c r="F28" s="165">
        <v>3</v>
      </c>
      <c r="G28" s="166"/>
      <c r="H28" s="167"/>
      <c r="I28" s="167"/>
      <c r="J28" s="167"/>
      <c r="K28" s="168">
        <f t="shared" si="0"/>
        <v>0</v>
      </c>
      <c r="L28" s="166"/>
      <c r="M28" s="167"/>
      <c r="N28" s="167"/>
      <c r="O28" s="167"/>
      <c r="P28" s="168">
        <f t="shared" si="1"/>
        <v>0</v>
      </c>
      <c r="Q28" s="166"/>
      <c r="R28" s="167"/>
      <c r="S28" s="167"/>
      <c r="T28" s="167"/>
      <c r="U28" s="168">
        <f t="shared" si="2"/>
        <v>0</v>
      </c>
      <c r="V28" s="166"/>
      <c r="W28" s="167"/>
      <c r="X28" s="167"/>
      <c r="Y28" s="167"/>
      <c r="Z28" s="168">
        <f t="shared" si="3"/>
        <v>0</v>
      </c>
      <c r="AA28" s="166"/>
      <c r="AB28" s="167"/>
      <c r="AC28" s="167"/>
      <c r="AD28" s="167"/>
      <c r="AE28" s="168">
        <f t="shared" si="4"/>
        <v>0</v>
      </c>
      <c r="AF28" s="166"/>
      <c r="AG28" s="167"/>
      <c r="AH28" s="167"/>
      <c r="AI28" s="167"/>
      <c r="AJ28" s="168">
        <f t="shared" si="5"/>
        <v>0</v>
      </c>
      <c r="AK28" s="166"/>
      <c r="AL28" s="167"/>
      <c r="AM28" s="167"/>
      <c r="AN28" s="167"/>
      <c r="AO28" s="168">
        <f t="shared" si="6"/>
        <v>0</v>
      </c>
      <c r="AP28" s="166"/>
      <c r="AQ28" s="167"/>
      <c r="AR28" s="167"/>
      <c r="AS28" s="167"/>
      <c r="AT28" s="168">
        <f t="shared" si="7"/>
        <v>0</v>
      </c>
      <c r="AU28" s="106"/>
      <c r="AV28" s="179"/>
      <c r="AW28" s="180"/>
      <c r="AX28" s="181"/>
      <c r="AY28" s="144" t="str">
        <f t="shared" si="8"/>
        <v>Please complete all cells in row</v>
      </c>
      <c r="AZ28" s="144"/>
      <c r="BB28" s="177">
        <f t="shared" si="18"/>
        <v>20</v>
      </c>
      <c r="BC28" s="178" t="s">
        <v>232</v>
      </c>
      <c r="BD28" s="164" t="s">
        <v>72</v>
      </c>
      <c r="BE28" s="165">
        <v>3</v>
      </c>
      <c r="BF28" s="174" t="s">
        <v>233</v>
      </c>
      <c r="BG28" s="175" t="s">
        <v>234</v>
      </c>
      <c r="BH28" s="175" t="s">
        <v>235</v>
      </c>
      <c r="BI28" s="175" t="s">
        <v>236</v>
      </c>
      <c r="BJ28" s="176" t="s">
        <v>237</v>
      </c>
      <c r="BL28" s="99"/>
      <c r="BM28" s="100"/>
      <c r="BN28" s="100"/>
      <c r="BO28" s="159">
        <f t="shared" si="9"/>
        <v>1</v>
      </c>
      <c r="BP28" s="159">
        <f t="shared" si="9"/>
        <v>1</v>
      </c>
      <c r="BQ28" s="159">
        <f t="shared" si="9"/>
        <v>1</v>
      </c>
      <c r="BR28" s="159">
        <f t="shared" si="9"/>
        <v>1</v>
      </c>
      <c r="BS28" s="160"/>
      <c r="BT28" s="159">
        <f t="shared" si="10"/>
        <v>1</v>
      </c>
      <c r="BU28" s="159">
        <f t="shared" si="10"/>
        <v>1</v>
      </c>
      <c r="BV28" s="159">
        <f t="shared" si="10"/>
        <v>1</v>
      </c>
      <c r="BW28" s="159">
        <f t="shared" si="10"/>
        <v>1</v>
      </c>
      <c r="BX28" s="160"/>
      <c r="BY28" s="159">
        <f t="shared" si="11"/>
        <v>1</v>
      </c>
      <c r="BZ28" s="159">
        <f t="shared" si="11"/>
        <v>1</v>
      </c>
      <c r="CA28" s="159">
        <f t="shared" si="11"/>
        <v>1</v>
      </c>
      <c r="CB28" s="159">
        <f t="shared" si="11"/>
        <v>1</v>
      </c>
      <c r="CC28" s="160"/>
      <c r="CD28" s="159">
        <f t="shared" si="12"/>
        <v>1</v>
      </c>
      <c r="CE28" s="159">
        <f t="shared" si="12"/>
        <v>1</v>
      </c>
      <c r="CF28" s="159">
        <f t="shared" si="12"/>
        <v>1</v>
      </c>
      <c r="CG28" s="159">
        <f t="shared" si="12"/>
        <v>1</v>
      </c>
      <c r="CH28" s="160"/>
      <c r="CI28" s="159">
        <f t="shared" si="13"/>
        <v>1</v>
      </c>
      <c r="CJ28" s="159">
        <f t="shared" si="13"/>
        <v>1</v>
      </c>
      <c r="CK28" s="159">
        <f t="shared" si="13"/>
        <v>1</v>
      </c>
      <c r="CL28" s="159">
        <f t="shared" si="13"/>
        <v>1</v>
      </c>
      <c r="CM28" s="160"/>
      <c r="CN28" s="159">
        <f t="shared" si="14"/>
        <v>1</v>
      </c>
      <c r="CO28" s="159">
        <f t="shared" si="14"/>
        <v>1</v>
      </c>
      <c r="CP28" s="159">
        <f t="shared" si="14"/>
        <v>1</v>
      </c>
      <c r="CQ28" s="159">
        <f t="shared" si="14"/>
        <v>1</v>
      </c>
      <c r="CR28" s="160"/>
      <c r="CS28" s="159">
        <f t="shared" si="15"/>
        <v>1</v>
      </c>
      <c r="CT28" s="159">
        <f t="shared" si="15"/>
        <v>1</v>
      </c>
      <c r="CU28" s="159">
        <f t="shared" si="15"/>
        <v>1</v>
      </c>
      <c r="CV28" s="159">
        <f t="shared" si="15"/>
        <v>1</v>
      </c>
      <c r="CW28" s="160"/>
      <c r="CX28" s="159">
        <f t="shared" si="16"/>
        <v>1</v>
      </c>
      <c r="CY28" s="159">
        <f t="shared" si="16"/>
        <v>1</v>
      </c>
      <c r="CZ28" s="159">
        <f t="shared" si="16"/>
        <v>1</v>
      </c>
      <c r="DA28" s="159">
        <f t="shared" si="16"/>
        <v>1</v>
      </c>
      <c r="DB28" s="137"/>
      <c r="DC28" s="137"/>
      <c r="DD28" s="99"/>
      <c r="DE28" s="106"/>
    </row>
    <row r="29" spans="2:109" ht="14.25" customHeight="1">
      <c r="B29" s="177">
        <f t="shared" si="17"/>
        <v>21</v>
      </c>
      <c r="C29" s="187" t="s">
        <v>238</v>
      </c>
      <c r="D29" s="188"/>
      <c r="E29" s="189" t="s">
        <v>72</v>
      </c>
      <c r="F29" s="190">
        <v>3</v>
      </c>
      <c r="G29" s="191"/>
      <c r="H29" s="192"/>
      <c r="I29" s="192"/>
      <c r="J29" s="192"/>
      <c r="K29" s="193">
        <f t="shared" si="0"/>
        <v>0</v>
      </c>
      <c r="L29" s="191"/>
      <c r="M29" s="192"/>
      <c r="N29" s="192"/>
      <c r="O29" s="192"/>
      <c r="P29" s="193">
        <f t="shared" si="1"/>
        <v>0</v>
      </c>
      <c r="Q29" s="191"/>
      <c r="R29" s="192"/>
      <c r="S29" s="192"/>
      <c r="T29" s="192"/>
      <c r="U29" s="193">
        <f t="shared" si="2"/>
        <v>0</v>
      </c>
      <c r="V29" s="191"/>
      <c r="W29" s="192"/>
      <c r="X29" s="192"/>
      <c r="Y29" s="192"/>
      <c r="Z29" s="193">
        <f t="shared" si="3"/>
        <v>0</v>
      </c>
      <c r="AA29" s="191"/>
      <c r="AB29" s="192"/>
      <c r="AC29" s="192"/>
      <c r="AD29" s="192"/>
      <c r="AE29" s="193">
        <f t="shared" si="4"/>
        <v>0</v>
      </c>
      <c r="AF29" s="191"/>
      <c r="AG29" s="192"/>
      <c r="AH29" s="192"/>
      <c r="AI29" s="192"/>
      <c r="AJ29" s="193">
        <f t="shared" si="5"/>
        <v>0</v>
      </c>
      <c r="AK29" s="191"/>
      <c r="AL29" s="192"/>
      <c r="AM29" s="192"/>
      <c r="AN29" s="192"/>
      <c r="AO29" s="193">
        <f t="shared" si="6"/>
        <v>0</v>
      </c>
      <c r="AP29" s="191"/>
      <c r="AQ29" s="192"/>
      <c r="AR29" s="192"/>
      <c r="AS29" s="192"/>
      <c r="AT29" s="193">
        <f t="shared" si="7"/>
        <v>0</v>
      </c>
      <c r="AU29" s="106"/>
      <c r="AV29" s="179"/>
      <c r="AW29" s="180"/>
      <c r="AX29" s="181"/>
      <c r="AY29" s="144" t="str">
        <f t="shared" si="8"/>
        <v>Please complete all cells in row</v>
      </c>
      <c r="AZ29" s="144"/>
      <c r="BB29" s="177">
        <f t="shared" si="18"/>
        <v>21</v>
      </c>
      <c r="BC29" s="187" t="s">
        <v>238</v>
      </c>
      <c r="BD29" s="189" t="s">
        <v>72</v>
      </c>
      <c r="BE29" s="190">
        <v>3</v>
      </c>
      <c r="BF29" s="194" t="s">
        <v>239</v>
      </c>
      <c r="BG29" s="195" t="s">
        <v>240</v>
      </c>
      <c r="BH29" s="195" t="s">
        <v>241</v>
      </c>
      <c r="BI29" s="195" t="s">
        <v>242</v>
      </c>
      <c r="BJ29" s="196" t="s">
        <v>243</v>
      </c>
      <c r="BL29" s="99"/>
      <c r="BM29" s="100"/>
      <c r="BN29" s="100"/>
      <c r="BO29" s="159">
        <f t="shared" si="9"/>
        <v>1</v>
      </c>
      <c r="BP29" s="159">
        <f t="shared" si="9"/>
        <v>1</v>
      </c>
      <c r="BQ29" s="159">
        <f t="shared" si="9"/>
        <v>1</v>
      </c>
      <c r="BR29" s="159">
        <f t="shared" si="9"/>
        <v>1</v>
      </c>
      <c r="BS29" s="160"/>
      <c r="BT29" s="159">
        <f t="shared" si="10"/>
        <v>1</v>
      </c>
      <c r="BU29" s="159">
        <f t="shared" si="10"/>
        <v>1</v>
      </c>
      <c r="BV29" s="159">
        <f t="shared" si="10"/>
        <v>1</v>
      </c>
      <c r="BW29" s="159">
        <f t="shared" si="10"/>
        <v>1</v>
      </c>
      <c r="BX29" s="160"/>
      <c r="BY29" s="159">
        <f t="shared" si="11"/>
        <v>1</v>
      </c>
      <c r="BZ29" s="159">
        <f t="shared" si="11"/>
        <v>1</v>
      </c>
      <c r="CA29" s="159">
        <f t="shared" si="11"/>
        <v>1</v>
      </c>
      <c r="CB29" s="159">
        <f t="shared" si="11"/>
        <v>1</v>
      </c>
      <c r="CC29" s="160"/>
      <c r="CD29" s="159">
        <f t="shared" si="12"/>
        <v>1</v>
      </c>
      <c r="CE29" s="159">
        <f t="shared" si="12"/>
        <v>1</v>
      </c>
      <c r="CF29" s="159">
        <f t="shared" si="12"/>
        <v>1</v>
      </c>
      <c r="CG29" s="159">
        <f t="shared" si="12"/>
        <v>1</v>
      </c>
      <c r="CH29" s="160"/>
      <c r="CI29" s="159">
        <f t="shared" si="13"/>
        <v>1</v>
      </c>
      <c r="CJ29" s="159">
        <f t="shared" si="13"/>
        <v>1</v>
      </c>
      <c r="CK29" s="159">
        <f t="shared" si="13"/>
        <v>1</v>
      </c>
      <c r="CL29" s="159">
        <f t="shared" si="13"/>
        <v>1</v>
      </c>
      <c r="CM29" s="160"/>
      <c r="CN29" s="159">
        <f t="shared" si="14"/>
        <v>1</v>
      </c>
      <c r="CO29" s="159">
        <f t="shared" si="14"/>
        <v>1</v>
      </c>
      <c r="CP29" s="159">
        <f t="shared" si="14"/>
        <v>1</v>
      </c>
      <c r="CQ29" s="159">
        <f t="shared" si="14"/>
        <v>1</v>
      </c>
      <c r="CR29" s="160"/>
      <c r="CS29" s="159">
        <f t="shared" si="15"/>
        <v>1</v>
      </c>
      <c r="CT29" s="159">
        <f t="shared" si="15"/>
        <v>1</v>
      </c>
      <c r="CU29" s="159">
        <f t="shared" si="15"/>
        <v>1</v>
      </c>
      <c r="CV29" s="159">
        <f t="shared" si="15"/>
        <v>1</v>
      </c>
      <c r="CW29" s="160"/>
      <c r="CX29" s="159">
        <f t="shared" si="16"/>
        <v>1</v>
      </c>
      <c r="CY29" s="159">
        <f t="shared" si="16"/>
        <v>1</v>
      </c>
      <c r="CZ29" s="159">
        <f t="shared" si="16"/>
        <v>1</v>
      </c>
      <c r="DA29" s="159">
        <f t="shared" si="16"/>
        <v>1</v>
      </c>
      <c r="DB29" s="137"/>
      <c r="DC29" s="137"/>
      <c r="DD29" s="99"/>
      <c r="DE29" s="106"/>
    </row>
    <row r="30" spans="2:109" ht="14.25" customHeight="1">
      <c r="B30" s="177">
        <f t="shared" si="17"/>
        <v>22</v>
      </c>
      <c r="C30" s="178" t="s">
        <v>244</v>
      </c>
      <c r="D30" s="182"/>
      <c r="E30" s="197" t="s">
        <v>72</v>
      </c>
      <c r="F30" s="197">
        <v>3</v>
      </c>
      <c r="G30" s="166"/>
      <c r="H30" s="167"/>
      <c r="I30" s="167"/>
      <c r="J30" s="167"/>
      <c r="K30" s="168">
        <f t="shared" si="0"/>
        <v>0</v>
      </c>
      <c r="L30" s="166"/>
      <c r="M30" s="167"/>
      <c r="N30" s="167"/>
      <c r="O30" s="167"/>
      <c r="P30" s="168">
        <f t="shared" si="1"/>
        <v>0</v>
      </c>
      <c r="Q30" s="166"/>
      <c r="R30" s="167"/>
      <c r="S30" s="167"/>
      <c r="T30" s="167"/>
      <c r="U30" s="168">
        <f t="shared" si="2"/>
        <v>0</v>
      </c>
      <c r="V30" s="166"/>
      <c r="W30" s="167"/>
      <c r="X30" s="167"/>
      <c r="Y30" s="167"/>
      <c r="Z30" s="168">
        <f t="shared" si="3"/>
        <v>0</v>
      </c>
      <c r="AA30" s="166"/>
      <c r="AB30" s="167"/>
      <c r="AC30" s="167"/>
      <c r="AD30" s="167"/>
      <c r="AE30" s="168">
        <f t="shared" si="4"/>
        <v>0</v>
      </c>
      <c r="AF30" s="166"/>
      <c r="AG30" s="167"/>
      <c r="AH30" s="167"/>
      <c r="AI30" s="167"/>
      <c r="AJ30" s="168">
        <f t="shared" si="5"/>
        <v>0</v>
      </c>
      <c r="AK30" s="166"/>
      <c r="AL30" s="167"/>
      <c r="AM30" s="167"/>
      <c r="AN30" s="167"/>
      <c r="AO30" s="168">
        <f t="shared" si="6"/>
        <v>0</v>
      </c>
      <c r="AP30" s="166"/>
      <c r="AQ30" s="167"/>
      <c r="AR30" s="167"/>
      <c r="AS30" s="167"/>
      <c r="AT30" s="168">
        <f t="shared" si="7"/>
        <v>0</v>
      </c>
      <c r="AU30" s="106"/>
      <c r="AV30" s="179"/>
      <c r="AW30" s="180"/>
      <c r="AX30" s="181"/>
      <c r="AY30" s="144" t="str">
        <f t="shared" si="8"/>
        <v>Please complete all cells in row</v>
      </c>
      <c r="AZ30" s="144"/>
      <c r="BB30" s="177">
        <f t="shared" si="18"/>
        <v>22</v>
      </c>
      <c r="BC30" s="178" t="s">
        <v>244</v>
      </c>
      <c r="BD30" s="197" t="s">
        <v>72</v>
      </c>
      <c r="BE30" s="197">
        <v>3</v>
      </c>
      <c r="BF30" s="174" t="s">
        <v>245</v>
      </c>
      <c r="BG30" s="175" t="s">
        <v>246</v>
      </c>
      <c r="BH30" s="175" t="s">
        <v>247</v>
      </c>
      <c r="BI30" s="175" t="s">
        <v>248</v>
      </c>
      <c r="BJ30" s="176" t="s">
        <v>249</v>
      </c>
      <c r="BL30" s="99"/>
      <c r="BM30" s="100"/>
      <c r="BN30" s="100"/>
      <c r="BO30" s="159">
        <f t="shared" si="9"/>
        <v>1</v>
      </c>
      <c r="BP30" s="159">
        <f t="shared" si="9"/>
        <v>1</v>
      </c>
      <c r="BQ30" s="159">
        <f t="shared" si="9"/>
        <v>1</v>
      </c>
      <c r="BR30" s="159">
        <f t="shared" si="9"/>
        <v>1</v>
      </c>
      <c r="BS30" s="160"/>
      <c r="BT30" s="159">
        <f t="shared" si="10"/>
        <v>1</v>
      </c>
      <c r="BU30" s="159">
        <f t="shared" si="10"/>
        <v>1</v>
      </c>
      <c r="BV30" s="159">
        <f t="shared" si="10"/>
        <v>1</v>
      </c>
      <c r="BW30" s="159">
        <f t="shared" si="10"/>
        <v>1</v>
      </c>
      <c r="BX30" s="160"/>
      <c r="BY30" s="159">
        <f t="shared" si="11"/>
        <v>1</v>
      </c>
      <c r="BZ30" s="159">
        <f t="shared" si="11"/>
        <v>1</v>
      </c>
      <c r="CA30" s="159">
        <f t="shared" si="11"/>
        <v>1</v>
      </c>
      <c r="CB30" s="159">
        <f t="shared" si="11"/>
        <v>1</v>
      </c>
      <c r="CC30" s="160"/>
      <c r="CD30" s="159">
        <f t="shared" si="12"/>
        <v>1</v>
      </c>
      <c r="CE30" s="159">
        <f t="shared" si="12"/>
        <v>1</v>
      </c>
      <c r="CF30" s="159">
        <f t="shared" si="12"/>
        <v>1</v>
      </c>
      <c r="CG30" s="159">
        <f t="shared" si="12"/>
        <v>1</v>
      </c>
      <c r="CH30" s="160"/>
      <c r="CI30" s="159">
        <f t="shared" si="13"/>
        <v>1</v>
      </c>
      <c r="CJ30" s="159">
        <f t="shared" si="13"/>
        <v>1</v>
      </c>
      <c r="CK30" s="159">
        <f t="shared" si="13"/>
        <v>1</v>
      </c>
      <c r="CL30" s="159">
        <f t="shared" si="13"/>
        <v>1</v>
      </c>
      <c r="CM30" s="160"/>
      <c r="CN30" s="159">
        <f t="shared" si="14"/>
        <v>1</v>
      </c>
      <c r="CO30" s="159">
        <f t="shared" si="14"/>
        <v>1</v>
      </c>
      <c r="CP30" s="159">
        <f t="shared" si="14"/>
        <v>1</v>
      </c>
      <c r="CQ30" s="159">
        <f t="shared" si="14"/>
        <v>1</v>
      </c>
      <c r="CR30" s="160"/>
      <c r="CS30" s="159">
        <f t="shared" si="15"/>
        <v>1</v>
      </c>
      <c r="CT30" s="159">
        <f t="shared" si="15"/>
        <v>1</v>
      </c>
      <c r="CU30" s="159">
        <f t="shared" si="15"/>
        <v>1</v>
      </c>
      <c r="CV30" s="159">
        <f t="shared" si="15"/>
        <v>1</v>
      </c>
      <c r="CW30" s="160"/>
      <c r="CX30" s="159">
        <f t="shared" si="16"/>
        <v>1</v>
      </c>
      <c r="CY30" s="159">
        <f t="shared" si="16"/>
        <v>1</v>
      </c>
      <c r="CZ30" s="159">
        <f t="shared" si="16"/>
        <v>1</v>
      </c>
      <c r="DA30" s="159">
        <f t="shared" si="16"/>
        <v>1</v>
      </c>
      <c r="DB30" s="137"/>
      <c r="DC30" s="137"/>
      <c r="DD30" s="99"/>
      <c r="DE30" s="106"/>
    </row>
    <row r="31" spans="2:109" ht="14.25" customHeight="1">
      <c r="B31" s="177">
        <f t="shared" si="17"/>
        <v>23</v>
      </c>
      <c r="C31" s="198" t="s">
        <v>250</v>
      </c>
      <c r="D31" s="183"/>
      <c r="E31" s="199" t="s">
        <v>72</v>
      </c>
      <c r="F31" s="199">
        <v>3</v>
      </c>
      <c r="G31" s="200"/>
      <c r="H31" s="201"/>
      <c r="I31" s="201"/>
      <c r="J31" s="201"/>
      <c r="K31" s="202">
        <f t="shared" si="0"/>
        <v>0</v>
      </c>
      <c r="L31" s="200"/>
      <c r="M31" s="201"/>
      <c r="N31" s="201"/>
      <c r="O31" s="201"/>
      <c r="P31" s="202">
        <f t="shared" si="1"/>
        <v>0</v>
      </c>
      <c r="Q31" s="200"/>
      <c r="R31" s="201"/>
      <c r="S31" s="201"/>
      <c r="T31" s="201"/>
      <c r="U31" s="202">
        <f t="shared" si="2"/>
        <v>0</v>
      </c>
      <c r="V31" s="200"/>
      <c r="W31" s="201"/>
      <c r="X31" s="201"/>
      <c r="Y31" s="201"/>
      <c r="Z31" s="202">
        <f t="shared" si="3"/>
        <v>0</v>
      </c>
      <c r="AA31" s="200"/>
      <c r="AB31" s="201"/>
      <c r="AC31" s="201"/>
      <c r="AD31" s="201"/>
      <c r="AE31" s="202">
        <f t="shared" si="4"/>
        <v>0</v>
      </c>
      <c r="AF31" s="200"/>
      <c r="AG31" s="201"/>
      <c r="AH31" s="201"/>
      <c r="AI31" s="201"/>
      <c r="AJ31" s="202">
        <f t="shared" si="5"/>
        <v>0</v>
      </c>
      <c r="AK31" s="200"/>
      <c r="AL31" s="201"/>
      <c r="AM31" s="201"/>
      <c r="AN31" s="201"/>
      <c r="AO31" s="202">
        <f t="shared" si="6"/>
        <v>0</v>
      </c>
      <c r="AP31" s="200"/>
      <c r="AQ31" s="201"/>
      <c r="AR31" s="201"/>
      <c r="AS31" s="201"/>
      <c r="AT31" s="202">
        <f t="shared" si="7"/>
        <v>0</v>
      </c>
      <c r="AU31" s="106"/>
      <c r="AV31" s="179"/>
      <c r="AW31" s="180"/>
      <c r="AX31" s="181"/>
      <c r="AY31" s="144" t="str">
        <f t="shared" si="8"/>
        <v>Please complete all cells in row</v>
      </c>
      <c r="AZ31" s="144"/>
      <c r="BB31" s="177">
        <f t="shared" si="18"/>
        <v>23</v>
      </c>
      <c r="BC31" s="198" t="s">
        <v>250</v>
      </c>
      <c r="BD31" s="199" t="s">
        <v>72</v>
      </c>
      <c r="BE31" s="199">
        <v>3</v>
      </c>
      <c r="BF31" s="203" t="s">
        <v>251</v>
      </c>
      <c r="BG31" s="204" t="s">
        <v>252</v>
      </c>
      <c r="BH31" s="204" t="s">
        <v>253</v>
      </c>
      <c r="BI31" s="204" t="s">
        <v>254</v>
      </c>
      <c r="BJ31" s="205" t="s">
        <v>255</v>
      </c>
      <c r="BL31" s="99"/>
      <c r="BM31" s="100"/>
      <c r="BN31" s="100"/>
      <c r="BO31" s="159">
        <f t="shared" si="9"/>
        <v>1</v>
      </c>
      <c r="BP31" s="159">
        <f t="shared" si="9"/>
        <v>1</v>
      </c>
      <c r="BQ31" s="159">
        <f t="shared" si="9"/>
        <v>1</v>
      </c>
      <c r="BR31" s="159">
        <f t="shared" si="9"/>
        <v>1</v>
      </c>
      <c r="BS31" s="160"/>
      <c r="BT31" s="159">
        <f t="shared" si="10"/>
        <v>1</v>
      </c>
      <c r="BU31" s="159">
        <f t="shared" si="10"/>
        <v>1</v>
      </c>
      <c r="BV31" s="159">
        <f t="shared" si="10"/>
        <v>1</v>
      </c>
      <c r="BW31" s="159">
        <f t="shared" si="10"/>
        <v>1</v>
      </c>
      <c r="BX31" s="160"/>
      <c r="BY31" s="159">
        <f t="shared" si="11"/>
        <v>1</v>
      </c>
      <c r="BZ31" s="159">
        <f t="shared" si="11"/>
        <v>1</v>
      </c>
      <c r="CA31" s="159">
        <f t="shared" si="11"/>
        <v>1</v>
      </c>
      <c r="CB31" s="159">
        <f t="shared" si="11"/>
        <v>1</v>
      </c>
      <c r="CC31" s="160"/>
      <c r="CD31" s="159">
        <f t="shared" si="12"/>
        <v>1</v>
      </c>
      <c r="CE31" s="159">
        <f t="shared" si="12"/>
        <v>1</v>
      </c>
      <c r="CF31" s="159">
        <f t="shared" si="12"/>
        <v>1</v>
      </c>
      <c r="CG31" s="159">
        <f t="shared" si="12"/>
        <v>1</v>
      </c>
      <c r="CH31" s="160"/>
      <c r="CI31" s="159">
        <f t="shared" si="13"/>
        <v>1</v>
      </c>
      <c r="CJ31" s="159">
        <f t="shared" si="13"/>
        <v>1</v>
      </c>
      <c r="CK31" s="159">
        <f t="shared" si="13"/>
        <v>1</v>
      </c>
      <c r="CL31" s="159">
        <f t="shared" si="13"/>
        <v>1</v>
      </c>
      <c r="CM31" s="160"/>
      <c r="CN31" s="159">
        <f t="shared" si="14"/>
        <v>1</v>
      </c>
      <c r="CO31" s="159">
        <f t="shared" si="14"/>
        <v>1</v>
      </c>
      <c r="CP31" s="159">
        <f t="shared" si="14"/>
        <v>1</v>
      </c>
      <c r="CQ31" s="159">
        <f t="shared" si="14"/>
        <v>1</v>
      </c>
      <c r="CR31" s="160"/>
      <c r="CS31" s="159">
        <f t="shared" si="15"/>
        <v>1</v>
      </c>
      <c r="CT31" s="159">
        <f t="shared" si="15"/>
        <v>1</v>
      </c>
      <c r="CU31" s="159">
        <f t="shared" si="15"/>
        <v>1</v>
      </c>
      <c r="CV31" s="159">
        <f t="shared" si="15"/>
        <v>1</v>
      </c>
      <c r="CW31" s="160"/>
      <c r="CX31" s="159">
        <f t="shared" si="16"/>
        <v>1</v>
      </c>
      <c r="CY31" s="159">
        <f t="shared" si="16"/>
        <v>1</v>
      </c>
      <c r="CZ31" s="159">
        <f t="shared" si="16"/>
        <v>1</v>
      </c>
      <c r="DA31" s="159">
        <f t="shared" si="16"/>
        <v>1</v>
      </c>
      <c r="DB31" s="137"/>
      <c r="DC31" s="137"/>
      <c r="DD31" s="99"/>
      <c r="DE31" s="106"/>
    </row>
    <row r="32" spans="2:109">
      <c r="B32" s="177">
        <f t="shared" si="17"/>
        <v>24</v>
      </c>
      <c r="C32" s="206" t="s">
        <v>256</v>
      </c>
      <c r="D32" s="182"/>
      <c r="E32" s="164" t="s">
        <v>72</v>
      </c>
      <c r="F32" s="165">
        <v>3</v>
      </c>
      <c r="G32" s="166"/>
      <c r="H32" s="167"/>
      <c r="I32" s="167"/>
      <c r="J32" s="167"/>
      <c r="K32" s="168">
        <f t="shared" si="0"/>
        <v>0</v>
      </c>
      <c r="L32" s="166"/>
      <c r="M32" s="167"/>
      <c r="N32" s="167"/>
      <c r="O32" s="167"/>
      <c r="P32" s="168">
        <f t="shared" si="1"/>
        <v>0</v>
      </c>
      <c r="Q32" s="166"/>
      <c r="R32" s="167"/>
      <c r="S32" s="167"/>
      <c r="T32" s="167"/>
      <c r="U32" s="168">
        <f t="shared" si="2"/>
        <v>0</v>
      </c>
      <c r="V32" s="166"/>
      <c r="W32" s="167"/>
      <c r="X32" s="167"/>
      <c r="Y32" s="167"/>
      <c r="Z32" s="168">
        <f t="shared" si="3"/>
        <v>0</v>
      </c>
      <c r="AA32" s="166"/>
      <c r="AB32" s="167"/>
      <c r="AC32" s="167"/>
      <c r="AD32" s="167"/>
      <c r="AE32" s="168">
        <f t="shared" si="4"/>
        <v>0</v>
      </c>
      <c r="AF32" s="166"/>
      <c r="AG32" s="167"/>
      <c r="AH32" s="167"/>
      <c r="AI32" s="167"/>
      <c r="AJ32" s="168">
        <f t="shared" si="5"/>
        <v>0</v>
      </c>
      <c r="AK32" s="166"/>
      <c r="AL32" s="167"/>
      <c r="AM32" s="167"/>
      <c r="AN32" s="167"/>
      <c r="AO32" s="168">
        <f t="shared" si="6"/>
        <v>0</v>
      </c>
      <c r="AP32" s="166"/>
      <c r="AQ32" s="167"/>
      <c r="AR32" s="167"/>
      <c r="AS32" s="167"/>
      <c r="AT32" s="168">
        <f t="shared" si="7"/>
        <v>0</v>
      </c>
      <c r="AU32" s="106"/>
      <c r="AV32" s="179"/>
      <c r="AW32" s="180" t="s">
        <v>257</v>
      </c>
      <c r="AX32" s="181"/>
      <c r="AY32" s="144">
        <f>(IF(SUM(BO32:DA32)=0,IF(BM32=1,$BM$4,0),$BO$4))</f>
        <v>0</v>
      </c>
      <c r="AZ32" s="144"/>
      <c r="BB32" s="177">
        <f t="shared" si="18"/>
        <v>24</v>
      </c>
      <c r="BC32" s="207" t="s">
        <v>258</v>
      </c>
      <c r="BD32" s="164" t="s">
        <v>72</v>
      </c>
      <c r="BE32" s="165">
        <v>3</v>
      </c>
      <c r="BF32" s="174" t="s">
        <v>259</v>
      </c>
      <c r="BG32" s="175" t="s">
        <v>260</v>
      </c>
      <c r="BH32" s="175" t="s">
        <v>261</v>
      </c>
      <c r="BI32" s="175" t="s">
        <v>262</v>
      </c>
      <c r="BJ32" s="176" t="s">
        <v>263</v>
      </c>
      <c r="BL32" s="99"/>
      <c r="BM32" s="159">
        <f xml:space="preserve"> IF( AND( OR( C32 = DC32, C32=""), SUM(G32:AT32) &lt;&gt; 0), 1, 0 )</f>
        <v>0</v>
      </c>
      <c r="BN32" s="100"/>
      <c r="BO32" s="159">
        <f xml:space="preserve"> IF( OR( $C$32 = $DC$32, $C$32 =""), 0, IF( ISNUMBER( G32 ), 0, 1 ))</f>
        <v>0</v>
      </c>
      <c r="BP32" s="159">
        <f xml:space="preserve"> IF( OR( $C$32 = $DC$32, $C$32 =""), 0, IF( ISNUMBER( H32 ), 0, 1 ))</f>
        <v>0</v>
      </c>
      <c r="BQ32" s="159">
        <f xml:space="preserve"> IF( OR( $C$32 = $DC$32, $C$32 =""), 0, IF( ISNUMBER( I32 ), 0, 1 ))</f>
        <v>0</v>
      </c>
      <c r="BR32" s="159">
        <f xml:space="preserve"> IF( OR( $C$32 = $DC$32, $C$32 =""), 0, IF( ISNUMBER( J32 ), 0, 1 ))</f>
        <v>0</v>
      </c>
      <c r="BS32" s="160"/>
      <c r="BT32" s="159">
        <f xml:space="preserve"> IF( OR( $C$32 = $DC$32, $C$32 =""), 0, IF( ISNUMBER( L32 ), 0, 1 ))</f>
        <v>0</v>
      </c>
      <c r="BU32" s="159">
        <f xml:space="preserve"> IF( OR( $C$32 = $DC$32, $C$32 =""), 0, IF( ISNUMBER( M32 ), 0, 1 ))</f>
        <v>0</v>
      </c>
      <c r="BV32" s="159">
        <f xml:space="preserve"> IF( OR( $C$32 = $DC$32, $C$32 =""), 0, IF( ISNUMBER( N32 ), 0, 1 ))</f>
        <v>0</v>
      </c>
      <c r="BW32" s="159">
        <f xml:space="preserve"> IF( OR( $C$32 = $DC$32, $C$32 =""), 0, IF( ISNUMBER( O32 ), 0, 1 ))</f>
        <v>0</v>
      </c>
      <c r="BX32" s="160"/>
      <c r="BY32" s="159">
        <f xml:space="preserve"> IF( OR( $C$32 = $DC$32, $C$32 =""), 0, IF( ISNUMBER( Q32 ), 0, 1 ))</f>
        <v>0</v>
      </c>
      <c r="BZ32" s="159">
        <f xml:space="preserve"> IF( OR( $C$32 = $DC$32, $C$32 =""), 0, IF( ISNUMBER( R32 ), 0, 1 ))</f>
        <v>0</v>
      </c>
      <c r="CA32" s="159">
        <f xml:space="preserve"> IF( OR( $C$32 = $DC$32, $C$32 =""), 0, IF( ISNUMBER( S32 ), 0, 1 ))</f>
        <v>0</v>
      </c>
      <c r="CB32" s="159">
        <f xml:space="preserve"> IF( OR( $C$32 = $DC$32, $C$32 =""), 0, IF( ISNUMBER( T32 ), 0, 1 ))</f>
        <v>0</v>
      </c>
      <c r="CC32" s="160"/>
      <c r="CD32" s="159">
        <f xml:space="preserve"> IF( OR( $C$32 = $DC$32, $C$32 =""), 0, IF( ISNUMBER( V32 ), 0, 1 ))</f>
        <v>0</v>
      </c>
      <c r="CE32" s="159">
        <f xml:space="preserve"> IF( OR( $C$32 = $DC$32, $C$32 =""), 0, IF( ISNUMBER( W32 ), 0, 1 ))</f>
        <v>0</v>
      </c>
      <c r="CF32" s="159">
        <f xml:space="preserve"> IF( OR( $C$32 = $DC$32, $C$32 =""), 0, IF( ISNUMBER( X32 ), 0, 1 ))</f>
        <v>0</v>
      </c>
      <c r="CG32" s="159">
        <f xml:space="preserve"> IF( OR( $C$32 = $DC$32, $C$32 =""), 0, IF( ISNUMBER( Y32 ), 0, 1 ))</f>
        <v>0</v>
      </c>
      <c r="CH32" s="160"/>
      <c r="CI32" s="159">
        <f xml:space="preserve"> IF( OR( $C$32 = $DC$32, $C$32 =""), 0, IF( ISNUMBER( AA32 ), 0, 1 ))</f>
        <v>0</v>
      </c>
      <c r="CJ32" s="159">
        <f xml:space="preserve"> IF( OR( $C$32 = $DC$32, $C$32 =""), 0, IF( ISNUMBER( AB32 ), 0, 1 ))</f>
        <v>0</v>
      </c>
      <c r="CK32" s="159">
        <f xml:space="preserve"> IF( OR( $C$32 = $DC$32, $C$32 =""), 0, IF( ISNUMBER( AC32 ), 0, 1 ))</f>
        <v>0</v>
      </c>
      <c r="CL32" s="159">
        <f xml:space="preserve"> IF( OR( $C$32 = $DC$32, $C$32 =""), 0, IF( ISNUMBER( AD32 ), 0, 1 ))</f>
        <v>0</v>
      </c>
      <c r="CM32" s="160"/>
      <c r="CN32" s="159">
        <f xml:space="preserve"> IF( OR( $C$32 = $DC$32, $C$32 =""), 0, IF( ISNUMBER( AF32 ), 0, 1 ))</f>
        <v>0</v>
      </c>
      <c r="CO32" s="159">
        <f xml:space="preserve"> IF( OR( $C$32 = $DC$32, $C$32 =""), 0, IF( ISNUMBER( AG32 ), 0, 1 ))</f>
        <v>0</v>
      </c>
      <c r="CP32" s="159">
        <f xml:space="preserve"> IF( OR( $C$32 = $DC$32, $C$32 =""), 0, IF( ISNUMBER( AH32 ), 0, 1 ))</f>
        <v>0</v>
      </c>
      <c r="CQ32" s="159">
        <f xml:space="preserve"> IF( OR( $C$32 = $DC$32, $C$32 =""), 0, IF( ISNUMBER( AI32 ), 0, 1 ))</f>
        <v>0</v>
      </c>
      <c r="CR32" s="160"/>
      <c r="CS32" s="159">
        <f xml:space="preserve"> IF( OR( $C$32 = $DC$32, $C$32 =""), 0, IF( ISNUMBER( AK32 ), 0, 1 ))</f>
        <v>0</v>
      </c>
      <c r="CT32" s="159">
        <f xml:space="preserve"> IF( OR( $C$32 = $DC$32, $C$32 =""), 0, IF( ISNUMBER( AL32 ), 0, 1 ))</f>
        <v>0</v>
      </c>
      <c r="CU32" s="159">
        <f xml:space="preserve"> IF( OR( $C$32 = $DC$32, $C$32 =""), 0, IF( ISNUMBER( AM32 ), 0, 1 ))</f>
        <v>0</v>
      </c>
      <c r="CV32" s="159">
        <f xml:space="preserve"> IF( OR( $C$32 = $DC$32, $C$32 =""), 0, IF( ISNUMBER( AN32 ), 0, 1 ))</f>
        <v>0</v>
      </c>
      <c r="CW32" s="160"/>
      <c r="CX32" s="159">
        <f xml:space="preserve"> IF( OR( $C$32 = $DC$32, $C$32 =""), 0, IF( ISNUMBER( AP32 ), 0, 1 ))</f>
        <v>0</v>
      </c>
      <c r="CY32" s="159">
        <f xml:space="preserve"> IF( OR( $C$32 = $DC$32, $C$32 =""), 0, IF( ISNUMBER( AQ32 ), 0, 1 ))</f>
        <v>0</v>
      </c>
      <c r="CZ32" s="159">
        <f xml:space="preserve"> IF( OR( $C$32 = $DC$32, $C$32 =""), 0, IF( ISNUMBER( AR32 ), 0, 1 ))</f>
        <v>0</v>
      </c>
      <c r="DA32" s="159">
        <f xml:space="preserve"> IF( OR( $C$32 = $DC$32, $C$32 =""), 0, IF( ISNUMBER( AS32 ), 0, 1 ))</f>
        <v>0</v>
      </c>
      <c r="DB32" s="160"/>
      <c r="DC32" s="208" t="s">
        <v>256</v>
      </c>
      <c r="DD32" s="99"/>
      <c r="DE32" s="106"/>
    </row>
    <row r="33" spans="2:109" ht="14.25" customHeight="1">
      <c r="B33" s="177">
        <f t="shared" si="17"/>
        <v>25</v>
      </c>
      <c r="C33" s="206" t="s">
        <v>264</v>
      </c>
      <c r="D33" s="182"/>
      <c r="E33" s="164" t="s">
        <v>72</v>
      </c>
      <c r="F33" s="165">
        <v>3</v>
      </c>
      <c r="G33" s="166"/>
      <c r="H33" s="167"/>
      <c r="I33" s="167"/>
      <c r="J33" s="167"/>
      <c r="K33" s="168">
        <f t="shared" si="0"/>
        <v>0</v>
      </c>
      <c r="L33" s="166"/>
      <c r="M33" s="167"/>
      <c r="N33" s="167"/>
      <c r="O33" s="167"/>
      <c r="P33" s="168">
        <f t="shared" si="1"/>
        <v>0</v>
      </c>
      <c r="Q33" s="166"/>
      <c r="R33" s="167"/>
      <c r="S33" s="167"/>
      <c r="T33" s="167"/>
      <c r="U33" s="168">
        <f t="shared" si="2"/>
        <v>0</v>
      </c>
      <c r="V33" s="166" t="s">
        <v>265</v>
      </c>
      <c r="W33" s="167" t="s">
        <v>265</v>
      </c>
      <c r="X33" s="167" t="s">
        <v>265</v>
      </c>
      <c r="Y33" s="167" t="s">
        <v>265</v>
      </c>
      <c r="Z33" s="168">
        <f t="shared" si="3"/>
        <v>0</v>
      </c>
      <c r="AA33" s="166" t="s">
        <v>265</v>
      </c>
      <c r="AB33" s="167" t="s">
        <v>265</v>
      </c>
      <c r="AC33" s="167" t="s">
        <v>265</v>
      </c>
      <c r="AD33" s="167" t="s">
        <v>265</v>
      </c>
      <c r="AE33" s="168">
        <f t="shared" si="4"/>
        <v>0</v>
      </c>
      <c r="AF33" s="166" t="s">
        <v>265</v>
      </c>
      <c r="AG33" s="167" t="s">
        <v>265</v>
      </c>
      <c r="AH33" s="167" t="s">
        <v>265</v>
      </c>
      <c r="AI33" s="167" t="s">
        <v>265</v>
      </c>
      <c r="AJ33" s="168">
        <f t="shared" si="5"/>
        <v>0</v>
      </c>
      <c r="AK33" s="166" t="s">
        <v>265</v>
      </c>
      <c r="AL33" s="167" t="s">
        <v>265</v>
      </c>
      <c r="AM33" s="167" t="s">
        <v>265</v>
      </c>
      <c r="AN33" s="167" t="s">
        <v>265</v>
      </c>
      <c r="AO33" s="168">
        <f t="shared" si="6"/>
        <v>0</v>
      </c>
      <c r="AP33" s="166"/>
      <c r="AQ33" s="167"/>
      <c r="AR33" s="167"/>
      <c r="AS33" s="167"/>
      <c r="AT33" s="168">
        <f t="shared" si="7"/>
        <v>0</v>
      </c>
      <c r="AU33" s="133"/>
      <c r="AV33" s="179"/>
      <c r="AW33" s="180" t="s">
        <v>257</v>
      </c>
      <c r="AX33" s="181"/>
      <c r="AY33" s="144">
        <f t="shared" ref="AY33:AY46" si="19">(IF(SUM(BO33:DA33)=0,IF(BM33=1,$BM$4,0),$BO$4))</f>
        <v>0</v>
      </c>
      <c r="AZ33" s="144"/>
      <c r="BB33" s="177">
        <f t="shared" si="18"/>
        <v>25</v>
      </c>
      <c r="BC33" s="207" t="s">
        <v>266</v>
      </c>
      <c r="BD33" s="164" t="s">
        <v>72</v>
      </c>
      <c r="BE33" s="165">
        <v>3</v>
      </c>
      <c r="BF33" s="174" t="s">
        <v>267</v>
      </c>
      <c r="BG33" s="175" t="s">
        <v>268</v>
      </c>
      <c r="BH33" s="175" t="s">
        <v>269</v>
      </c>
      <c r="BI33" s="175" t="s">
        <v>270</v>
      </c>
      <c r="BJ33" s="176" t="s">
        <v>271</v>
      </c>
      <c r="BL33" s="99"/>
      <c r="BM33" s="159">
        <f t="shared" ref="BM33:BM46" si="20" xml:space="preserve"> IF( AND( OR( C33 = DC33, C33=""), SUM(G33:AT33) &lt;&gt; 0), 1, 0 )</f>
        <v>0</v>
      </c>
      <c r="BN33" s="100"/>
      <c r="BO33" s="159">
        <f xml:space="preserve"> IF( OR( $C$33 = $DC$33, $C$33 =""), 0, IF( ISNUMBER( G33 ), 0, 1 ))</f>
        <v>0</v>
      </c>
      <c r="BP33" s="159">
        <f xml:space="preserve"> IF( OR( $C$33 = $DC$33, $C$33 =""), 0, IF( ISNUMBER( H33 ), 0, 1 ))</f>
        <v>0</v>
      </c>
      <c r="BQ33" s="159">
        <f xml:space="preserve"> IF( OR( $C$33 = $DC$33, $C$33 =""), 0, IF( ISNUMBER( I33 ), 0, 1 ))</f>
        <v>0</v>
      </c>
      <c r="BR33" s="159">
        <f xml:space="preserve"> IF( OR( $C$33 = $DC$33, $C$33 =""), 0, IF( ISNUMBER( J33 ), 0, 1 ))</f>
        <v>0</v>
      </c>
      <c r="BS33" s="160"/>
      <c r="BT33" s="159">
        <f xml:space="preserve"> IF( OR( $C$33 = $DC$33, $C$33 =""), 0, IF( ISNUMBER( L33 ), 0, 1 ))</f>
        <v>0</v>
      </c>
      <c r="BU33" s="159">
        <f xml:space="preserve"> IF( OR( $C$33 = $DC$33, $C$33 =""), 0, IF( ISNUMBER( M33 ), 0, 1 ))</f>
        <v>0</v>
      </c>
      <c r="BV33" s="159">
        <f xml:space="preserve"> IF( OR( $C$33 = $DC$33, $C$33 =""), 0, IF( ISNUMBER( N33 ), 0, 1 ))</f>
        <v>0</v>
      </c>
      <c r="BW33" s="159">
        <f xml:space="preserve"> IF( OR( $C$33 = $DC$33, $C$33 =""), 0, IF( ISNUMBER( O33 ), 0, 1 ))</f>
        <v>0</v>
      </c>
      <c r="BX33" s="160"/>
      <c r="BY33" s="159">
        <f xml:space="preserve"> IF( OR( $C$33 = $DC$33, $C$33 =""), 0, IF( ISNUMBER( Q33 ), 0, 1 ))</f>
        <v>0</v>
      </c>
      <c r="BZ33" s="159">
        <f xml:space="preserve"> IF( OR( $C$33 = $DC$33, $C$33 =""), 0, IF( ISNUMBER( R33 ), 0, 1 ))</f>
        <v>0</v>
      </c>
      <c r="CA33" s="159">
        <f xml:space="preserve"> IF( OR( $C$33 = $DC$33, $C$33 =""), 0, IF( ISNUMBER( S33 ), 0, 1 ))</f>
        <v>0</v>
      </c>
      <c r="CB33" s="159">
        <f xml:space="preserve"> IF( OR( $C$33 = $DC$33, $C$33 =""), 0, IF( ISNUMBER( T33 ), 0, 1 ))</f>
        <v>0</v>
      </c>
      <c r="CC33" s="160"/>
      <c r="CD33" s="159">
        <f xml:space="preserve"> IF( OR( $C$33 = $DC$33, $C$33 =""), 0, IF( ISNUMBER( V33 ), 0, 1 ))</f>
        <v>0</v>
      </c>
      <c r="CE33" s="159">
        <f xml:space="preserve"> IF( OR( $C$33 = $DC$33, $C$33 =""), 0, IF( ISNUMBER( W33 ), 0, 1 ))</f>
        <v>0</v>
      </c>
      <c r="CF33" s="159">
        <f xml:space="preserve"> IF( OR( $C$33 = $DC$33, $C$33 =""), 0, IF( ISNUMBER( X33 ), 0, 1 ))</f>
        <v>0</v>
      </c>
      <c r="CG33" s="159">
        <f xml:space="preserve"> IF( OR( $C$33 = $DC$33, $C$33 =""), 0, IF( ISNUMBER( Y33 ), 0, 1 ))</f>
        <v>0</v>
      </c>
      <c r="CH33" s="160"/>
      <c r="CI33" s="159">
        <f xml:space="preserve"> IF( OR( $C$33 = $DC$33, $C$33 =""), 0, IF( ISNUMBER( AA33 ), 0, 1 ))</f>
        <v>0</v>
      </c>
      <c r="CJ33" s="159">
        <f xml:space="preserve"> IF( OR( $C$33 = $DC$33, $C$33 =""), 0, IF( ISNUMBER( AB33 ), 0, 1 ))</f>
        <v>0</v>
      </c>
      <c r="CK33" s="159">
        <f xml:space="preserve"> IF( OR( $C$33 = $DC$33, $C$33 =""), 0, IF( ISNUMBER( AC33 ), 0, 1 ))</f>
        <v>0</v>
      </c>
      <c r="CL33" s="159">
        <f xml:space="preserve"> IF( OR( $C$33 = $DC$33, $C$33 =""), 0, IF( ISNUMBER( AD33 ), 0, 1 ))</f>
        <v>0</v>
      </c>
      <c r="CM33" s="160"/>
      <c r="CN33" s="159">
        <f xml:space="preserve"> IF( OR( $C$33 = $DC$33, $C$33 =""), 0, IF( ISNUMBER( AF33 ), 0, 1 ))</f>
        <v>0</v>
      </c>
      <c r="CO33" s="159">
        <f xml:space="preserve"> IF( OR( $C$33 = $DC$33, $C$33 =""), 0, IF( ISNUMBER( AG33 ), 0, 1 ))</f>
        <v>0</v>
      </c>
      <c r="CP33" s="159">
        <f xml:space="preserve"> IF( OR( $C$33 = $DC$33, $C$33 =""), 0, IF( ISNUMBER( AH33 ), 0, 1 ))</f>
        <v>0</v>
      </c>
      <c r="CQ33" s="159">
        <f xml:space="preserve"> IF( OR( $C$33 = $DC$33, $C$33 =""), 0, IF( ISNUMBER( AI33 ), 0, 1 ))</f>
        <v>0</v>
      </c>
      <c r="CR33" s="160"/>
      <c r="CS33" s="159">
        <f xml:space="preserve"> IF( OR( $C$33 = $DC$33, $C$33 =""), 0, IF( ISNUMBER( AK33 ), 0, 1 ))</f>
        <v>0</v>
      </c>
      <c r="CT33" s="159">
        <f xml:space="preserve"> IF( OR( $C$33 = $DC$33, $C$33 =""), 0, IF( ISNUMBER( AL33 ), 0, 1 ))</f>
        <v>0</v>
      </c>
      <c r="CU33" s="159">
        <f xml:space="preserve"> IF( OR( $C$33 = $DC$33, $C$33 =""), 0, IF( ISNUMBER( AM33 ), 0, 1 ))</f>
        <v>0</v>
      </c>
      <c r="CV33" s="159">
        <f xml:space="preserve"> IF( OR( $C$33 = $DC$33, $C$33 =""), 0, IF( ISNUMBER( AN33 ), 0, 1 ))</f>
        <v>0</v>
      </c>
      <c r="CW33" s="160"/>
      <c r="CX33" s="159">
        <f xml:space="preserve"> IF( OR( $C$33 = $DC$33, $C$33 =""), 0, IF( ISNUMBER( AP33 ), 0, 1 ))</f>
        <v>0</v>
      </c>
      <c r="CY33" s="159">
        <f xml:space="preserve"> IF( OR( $C$33 = $DC$33, $C$33 =""), 0, IF( ISNUMBER( AQ33 ), 0, 1 ))</f>
        <v>0</v>
      </c>
      <c r="CZ33" s="159">
        <f xml:space="preserve"> IF( OR( $C$33 = $DC$33, $C$33 =""), 0, IF( ISNUMBER( AR33 ), 0, 1 ))</f>
        <v>0</v>
      </c>
      <c r="DA33" s="159">
        <f xml:space="preserve"> IF( OR( $C$33 = $DC$33, $C$33 =""), 0, IF( ISNUMBER( AS33 ), 0, 1 ))</f>
        <v>0</v>
      </c>
      <c r="DB33" s="160"/>
      <c r="DC33" s="208" t="s">
        <v>264</v>
      </c>
      <c r="DD33" s="99"/>
      <c r="DE33" s="106"/>
    </row>
    <row r="34" spans="2:109" ht="14.25" customHeight="1">
      <c r="B34" s="177">
        <f t="shared" si="17"/>
        <v>26</v>
      </c>
      <c r="C34" s="206" t="s">
        <v>272</v>
      </c>
      <c r="D34" s="182"/>
      <c r="E34" s="164" t="s">
        <v>72</v>
      </c>
      <c r="F34" s="165">
        <v>3</v>
      </c>
      <c r="G34" s="166"/>
      <c r="H34" s="167"/>
      <c r="I34" s="167"/>
      <c r="J34" s="167"/>
      <c r="K34" s="168">
        <f t="shared" si="0"/>
        <v>0</v>
      </c>
      <c r="L34" s="166"/>
      <c r="M34" s="167"/>
      <c r="N34" s="167"/>
      <c r="O34" s="167"/>
      <c r="P34" s="168">
        <f t="shared" si="1"/>
        <v>0</v>
      </c>
      <c r="Q34" s="166"/>
      <c r="R34" s="167"/>
      <c r="S34" s="167"/>
      <c r="T34" s="167"/>
      <c r="U34" s="168">
        <f t="shared" si="2"/>
        <v>0</v>
      </c>
      <c r="V34" s="166" t="s">
        <v>265</v>
      </c>
      <c r="W34" s="167" t="s">
        <v>265</v>
      </c>
      <c r="X34" s="167" t="s">
        <v>265</v>
      </c>
      <c r="Y34" s="167" t="s">
        <v>265</v>
      </c>
      <c r="Z34" s="168">
        <f t="shared" si="3"/>
        <v>0</v>
      </c>
      <c r="AA34" s="166" t="s">
        <v>265</v>
      </c>
      <c r="AB34" s="167" t="s">
        <v>265</v>
      </c>
      <c r="AC34" s="167" t="s">
        <v>265</v>
      </c>
      <c r="AD34" s="167" t="s">
        <v>265</v>
      </c>
      <c r="AE34" s="168">
        <f t="shared" si="4"/>
        <v>0</v>
      </c>
      <c r="AF34" s="166" t="s">
        <v>265</v>
      </c>
      <c r="AG34" s="167" t="s">
        <v>265</v>
      </c>
      <c r="AH34" s="167" t="s">
        <v>265</v>
      </c>
      <c r="AI34" s="167" t="s">
        <v>265</v>
      </c>
      <c r="AJ34" s="168">
        <f t="shared" si="5"/>
        <v>0</v>
      </c>
      <c r="AK34" s="166" t="s">
        <v>265</v>
      </c>
      <c r="AL34" s="167" t="s">
        <v>265</v>
      </c>
      <c r="AM34" s="167" t="s">
        <v>265</v>
      </c>
      <c r="AN34" s="167" t="s">
        <v>265</v>
      </c>
      <c r="AO34" s="168">
        <f t="shared" si="6"/>
        <v>0</v>
      </c>
      <c r="AP34" s="166" t="s">
        <v>265</v>
      </c>
      <c r="AQ34" s="167" t="s">
        <v>265</v>
      </c>
      <c r="AR34" s="167" t="s">
        <v>265</v>
      </c>
      <c r="AS34" s="167" t="s">
        <v>265</v>
      </c>
      <c r="AT34" s="168">
        <f t="shared" si="7"/>
        <v>0</v>
      </c>
      <c r="AU34" s="133"/>
      <c r="AV34" s="179"/>
      <c r="AW34" s="180" t="s">
        <v>257</v>
      </c>
      <c r="AX34" s="181"/>
      <c r="AY34" s="144">
        <f t="shared" si="19"/>
        <v>0</v>
      </c>
      <c r="AZ34" s="144"/>
      <c r="BB34" s="177">
        <f t="shared" si="18"/>
        <v>26</v>
      </c>
      <c r="BC34" s="207" t="s">
        <v>273</v>
      </c>
      <c r="BD34" s="164" t="s">
        <v>72</v>
      </c>
      <c r="BE34" s="165">
        <v>3</v>
      </c>
      <c r="BF34" s="174" t="s">
        <v>274</v>
      </c>
      <c r="BG34" s="175" t="s">
        <v>275</v>
      </c>
      <c r="BH34" s="175" t="s">
        <v>276</v>
      </c>
      <c r="BI34" s="175" t="s">
        <v>277</v>
      </c>
      <c r="BJ34" s="176" t="s">
        <v>278</v>
      </c>
      <c r="BL34" s="99"/>
      <c r="BM34" s="159">
        <f t="shared" si="20"/>
        <v>0</v>
      </c>
      <c r="BN34" s="100"/>
      <c r="BO34" s="159">
        <f xml:space="preserve"> IF( OR( $C$34 = $DC$34, $C$34 =""), 0, IF( ISNUMBER( G34 ), 0, 1 ))</f>
        <v>0</v>
      </c>
      <c r="BP34" s="159">
        <f xml:space="preserve"> IF( OR( $C$34 = $DC$34, $C$34 =""), 0, IF( ISNUMBER( H34 ), 0, 1 ))</f>
        <v>0</v>
      </c>
      <c r="BQ34" s="159">
        <f xml:space="preserve"> IF( OR( $C$34 = $DC$34, $C$34 =""), 0, IF( ISNUMBER( I34 ), 0, 1 ))</f>
        <v>0</v>
      </c>
      <c r="BR34" s="159">
        <f xml:space="preserve"> IF( OR( $C$34 = $DC$34, $C$34 =""), 0, IF( ISNUMBER( J34 ), 0, 1 ))</f>
        <v>0</v>
      </c>
      <c r="BS34" s="160"/>
      <c r="BT34" s="159">
        <f xml:space="preserve"> IF( OR( $C$34 = $DC$34, $C$34 =""), 0, IF( ISNUMBER( L34 ), 0, 1 ))</f>
        <v>0</v>
      </c>
      <c r="BU34" s="159">
        <f xml:space="preserve"> IF( OR( $C$34 = $DC$34, $C$34 =""), 0, IF( ISNUMBER( M34 ), 0, 1 ))</f>
        <v>0</v>
      </c>
      <c r="BV34" s="159">
        <f xml:space="preserve"> IF( OR( $C$34 = $DC$34, $C$34 =""), 0, IF( ISNUMBER( N34 ), 0, 1 ))</f>
        <v>0</v>
      </c>
      <c r="BW34" s="159">
        <f xml:space="preserve"> IF( OR( $C$34 = $DC$34, $C$34 =""), 0, IF( ISNUMBER( O34 ), 0, 1 ))</f>
        <v>0</v>
      </c>
      <c r="BX34" s="160"/>
      <c r="BY34" s="159">
        <f xml:space="preserve"> IF( OR( $C$34 = $DC$34, $C$34 =""), 0, IF( ISNUMBER( Q34 ), 0, 1 ))</f>
        <v>0</v>
      </c>
      <c r="BZ34" s="159">
        <f xml:space="preserve"> IF( OR( $C$34 = $DC$34, $C$34 =""), 0, IF( ISNUMBER( R34 ), 0, 1 ))</f>
        <v>0</v>
      </c>
      <c r="CA34" s="159">
        <f xml:space="preserve"> IF( OR( $C$34 = $DC$34, $C$34 =""), 0, IF( ISNUMBER( S34 ), 0, 1 ))</f>
        <v>0</v>
      </c>
      <c r="CB34" s="159">
        <f xml:space="preserve"> IF( OR( $C$34 = $DC$34, $C$34 =""), 0, IF( ISNUMBER( T34 ), 0, 1 ))</f>
        <v>0</v>
      </c>
      <c r="CC34" s="160"/>
      <c r="CD34" s="159">
        <f xml:space="preserve"> IF( OR( $C$34 = $DC$34, $C$34 =""), 0, IF( ISNUMBER( V34 ), 0, 1 ))</f>
        <v>0</v>
      </c>
      <c r="CE34" s="159">
        <f xml:space="preserve"> IF( OR( $C$34 = $DC$34, $C$34 =""), 0, IF( ISNUMBER( W34 ), 0, 1 ))</f>
        <v>0</v>
      </c>
      <c r="CF34" s="159">
        <f xml:space="preserve"> IF( OR( $C$34 = $DC$34, $C$34 =""), 0, IF( ISNUMBER( X34 ), 0, 1 ))</f>
        <v>0</v>
      </c>
      <c r="CG34" s="159">
        <f xml:space="preserve"> IF( OR( $C$34 = $DC$34, $C$34 =""), 0, IF( ISNUMBER( Y34 ), 0, 1 ))</f>
        <v>0</v>
      </c>
      <c r="CH34" s="160"/>
      <c r="CI34" s="159">
        <f xml:space="preserve"> IF( OR( $C$34 = $DC$34, $C$34 =""), 0, IF( ISNUMBER( AA34 ), 0, 1 ))</f>
        <v>0</v>
      </c>
      <c r="CJ34" s="159">
        <f xml:space="preserve"> IF( OR( $C$34 = $DC$34, $C$34 =""), 0, IF( ISNUMBER( AB34 ), 0, 1 ))</f>
        <v>0</v>
      </c>
      <c r="CK34" s="159">
        <f xml:space="preserve"> IF( OR( $C$34 = $DC$34, $C$34 =""), 0, IF( ISNUMBER( AC34 ), 0, 1 ))</f>
        <v>0</v>
      </c>
      <c r="CL34" s="159">
        <f xml:space="preserve"> IF( OR( $C$34 = $DC$34, $C$34 =""), 0, IF( ISNUMBER( AD34 ), 0, 1 ))</f>
        <v>0</v>
      </c>
      <c r="CM34" s="160"/>
      <c r="CN34" s="159">
        <f xml:space="preserve"> IF( OR( $C$34 = $DC$34, $C$34 =""), 0, IF( ISNUMBER( AF34 ), 0, 1 ))</f>
        <v>0</v>
      </c>
      <c r="CO34" s="159">
        <f xml:space="preserve"> IF( OR( $C$34 = $DC$34, $C$34 =""), 0, IF( ISNUMBER( AG34 ), 0, 1 ))</f>
        <v>0</v>
      </c>
      <c r="CP34" s="159">
        <f xml:space="preserve"> IF( OR( $C$34 = $DC$34, $C$34 =""), 0, IF( ISNUMBER( AH34 ), 0, 1 ))</f>
        <v>0</v>
      </c>
      <c r="CQ34" s="159">
        <f xml:space="preserve"> IF( OR( $C$34 = $DC$34, $C$34 =""), 0, IF( ISNUMBER( AI34 ), 0, 1 ))</f>
        <v>0</v>
      </c>
      <c r="CR34" s="160"/>
      <c r="CS34" s="159">
        <f xml:space="preserve"> IF( OR( $C$34 = $DC$34, $C$34 =""), 0, IF( ISNUMBER( AK34 ), 0, 1 ))</f>
        <v>0</v>
      </c>
      <c r="CT34" s="159">
        <f xml:space="preserve"> IF( OR( $C$34 = $DC$34, $C$34 =""), 0, IF( ISNUMBER( AL34 ), 0, 1 ))</f>
        <v>0</v>
      </c>
      <c r="CU34" s="159">
        <f xml:space="preserve"> IF( OR( $C$34 = $DC$34, $C$34 =""), 0, IF( ISNUMBER( AM34 ), 0, 1 ))</f>
        <v>0</v>
      </c>
      <c r="CV34" s="159">
        <f xml:space="preserve"> IF( OR( $C$34 = $DC$34, $C$34 =""), 0, IF( ISNUMBER( AN34 ), 0, 1 ))</f>
        <v>0</v>
      </c>
      <c r="CW34" s="160"/>
      <c r="CX34" s="159">
        <f xml:space="preserve"> IF( OR( $C$34 = $DC$34, $C$34 =""), 0, IF( ISNUMBER( AP34 ), 0, 1 ))</f>
        <v>0</v>
      </c>
      <c r="CY34" s="159">
        <f xml:space="preserve"> IF( OR( $C$34 = $DC$34, $C$34 =""), 0, IF( ISNUMBER( AQ34 ), 0, 1 ))</f>
        <v>0</v>
      </c>
      <c r="CZ34" s="159">
        <f xml:space="preserve"> IF( OR( $C$34 = $DC$34, $C$34 =""), 0, IF( ISNUMBER( AR34 ), 0, 1 ))</f>
        <v>0</v>
      </c>
      <c r="DA34" s="159">
        <f xml:space="preserve"> IF( OR( $C$34 = $DC$34, $C$34 =""), 0, IF( ISNUMBER( AS34 ), 0, 1 ))</f>
        <v>0</v>
      </c>
      <c r="DB34" s="160"/>
      <c r="DC34" s="208" t="s">
        <v>272</v>
      </c>
      <c r="DD34" s="99"/>
      <c r="DE34" s="106"/>
    </row>
    <row r="35" spans="2:109" ht="14.25" customHeight="1">
      <c r="B35" s="177">
        <f t="shared" si="17"/>
        <v>27</v>
      </c>
      <c r="C35" s="206" t="s">
        <v>279</v>
      </c>
      <c r="D35" s="182"/>
      <c r="E35" s="164" t="s">
        <v>72</v>
      </c>
      <c r="F35" s="165">
        <v>3</v>
      </c>
      <c r="G35" s="166"/>
      <c r="H35" s="167"/>
      <c r="I35" s="167"/>
      <c r="J35" s="167"/>
      <c r="K35" s="168">
        <f t="shared" si="0"/>
        <v>0</v>
      </c>
      <c r="L35" s="166"/>
      <c r="M35" s="167"/>
      <c r="N35" s="167"/>
      <c r="O35" s="167"/>
      <c r="P35" s="168">
        <f t="shared" si="1"/>
        <v>0</v>
      </c>
      <c r="Q35" s="166"/>
      <c r="R35" s="167"/>
      <c r="S35" s="167"/>
      <c r="T35" s="167"/>
      <c r="U35" s="168">
        <f t="shared" si="2"/>
        <v>0</v>
      </c>
      <c r="V35" s="166" t="s">
        <v>265</v>
      </c>
      <c r="W35" s="167" t="s">
        <v>265</v>
      </c>
      <c r="X35" s="167" t="s">
        <v>265</v>
      </c>
      <c r="Y35" s="167" t="s">
        <v>265</v>
      </c>
      <c r="Z35" s="168">
        <f t="shared" si="3"/>
        <v>0</v>
      </c>
      <c r="AA35" s="166" t="s">
        <v>265</v>
      </c>
      <c r="AB35" s="167" t="s">
        <v>265</v>
      </c>
      <c r="AC35" s="167" t="s">
        <v>265</v>
      </c>
      <c r="AD35" s="167" t="s">
        <v>265</v>
      </c>
      <c r="AE35" s="168">
        <f t="shared" si="4"/>
        <v>0</v>
      </c>
      <c r="AF35" s="166" t="s">
        <v>265</v>
      </c>
      <c r="AG35" s="167" t="s">
        <v>265</v>
      </c>
      <c r="AH35" s="167" t="s">
        <v>265</v>
      </c>
      <c r="AI35" s="167" t="s">
        <v>265</v>
      </c>
      <c r="AJ35" s="168">
        <f t="shared" si="5"/>
        <v>0</v>
      </c>
      <c r="AK35" s="166" t="s">
        <v>265</v>
      </c>
      <c r="AL35" s="167" t="s">
        <v>265</v>
      </c>
      <c r="AM35" s="167" t="s">
        <v>265</v>
      </c>
      <c r="AN35" s="167" t="s">
        <v>265</v>
      </c>
      <c r="AO35" s="168">
        <f t="shared" si="6"/>
        <v>0</v>
      </c>
      <c r="AP35" s="166" t="s">
        <v>265</v>
      </c>
      <c r="AQ35" s="167" t="s">
        <v>265</v>
      </c>
      <c r="AR35" s="167" t="s">
        <v>265</v>
      </c>
      <c r="AS35" s="167" t="s">
        <v>265</v>
      </c>
      <c r="AT35" s="168">
        <f t="shared" si="7"/>
        <v>0</v>
      </c>
      <c r="AU35" s="133"/>
      <c r="AV35" s="179"/>
      <c r="AW35" s="180" t="s">
        <v>257</v>
      </c>
      <c r="AX35" s="181"/>
      <c r="AY35" s="144">
        <f t="shared" si="19"/>
        <v>0</v>
      </c>
      <c r="AZ35" s="144"/>
      <c r="BB35" s="177">
        <f t="shared" si="18"/>
        <v>27</v>
      </c>
      <c r="BC35" s="207" t="s">
        <v>280</v>
      </c>
      <c r="BD35" s="164" t="s">
        <v>72</v>
      </c>
      <c r="BE35" s="165">
        <v>3</v>
      </c>
      <c r="BF35" s="174" t="s">
        <v>281</v>
      </c>
      <c r="BG35" s="175" t="s">
        <v>282</v>
      </c>
      <c r="BH35" s="175" t="s">
        <v>283</v>
      </c>
      <c r="BI35" s="175" t="s">
        <v>284</v>
      </c>
      <c r="BJ35" s="176" t="s">
        <v>285</v>
      </c>
      <c r="BL35" s="99"/>
      <c r="BM35" s="159">
        <f t="shared" si="20"/>
        <v>0</v>
      </c>
      <c r="BN35" s="100"/>
      <c r="BO35" s="159">
        <f xml:space="preserve"> IF( OR( $C$35 = $DC$35, $C$35 =""), 0, IF( ISNUMBER( G35 ), 0, 1 ))</f>
        <v>0</v>
      </c>
      <c r="BP35" s="159">
        <f xml:space="preserve"> IF( OR( $C$35 = $DC$35, $C$35 =""), 0, IF( ISNUMBER( H35 ), 0, 1 ))</f>
        <v>0</v>
      </c>
      <c r="BQ35" s="159">
        <f xml:space="preserve"> IF( OR( $C$35 = $DC$35, $C$35 =""), 0, IF( ISNUMBER( I35 ), 0, 1 ))</f>
        <v>0</v>
      </c>
      <c r="BR35" s="159">
        <f xml:space="preserve"> IF( OR( $C$35 = $DC$35, $C$35 =""), 0, IF( ISNUMBER( J35 ), 0, 1 ))</f>
        <v>0</v>
      </c>
      <c r="BS35" s="160"/>
      <c r="BT35" s="159">
        <f xml:space="preserve"> IF( OR( $C$35 = $DC$35, $C$35 =""), 0, IF( ISNUMBER( L35 ), 0, 1 ))</f>
        <v>0</v>
      </c>
      <c r="BU35" s="159">
        <f xml:space="preserve"> IF( OR( $C$35 = $DC$35, $C$35 =""), 0, IF( ISNUMBER( M35 ), 0, 1 ))</f>
        <v>0</v>
      </c>
      <c r="BV35" s="159">
        <f xml:space="preserve"> IF( OR( $C$35 = $DC$35, $C$35 =""), 0, IF( ISNUMBER( N35 ), 0, 1 ))</f>
        <v>0</v>
      </c>
      <c r="BW35" s="159">
        <f xml:space="preserve"> IF( OR( $C$35 = $DC$35, $C$35 =""), 0, IF( ISNUMBER( O35 ), 0, 1 ))</f>
        <v>0</v>
      </c>
      <c r="BX35" s="160"/>
      <c r="BY35" s="159">
        <f xml:space="preserve"> IF( OR( $C$35 = $DC$35, $C$35 =""), 0, IF( ISNUMBER( Q35 ), 0, 1 ))</f>
        <v>0</v>
      </c>
      <c r="BZ35" s="159">
        <f xml:space="preserve"> IF( OR( $C$35 = $DC$35, $C$35 =""), 0, IF( ISNUMBER( R35 ), 0, 1 ))</f>
        <v>0</v>
      </c>
      <c r="CA35" s="159">
        <f xml:space="preserve"> IF( OR( $C$35 = $DC$35, $C$35 =""), 0, IF( ISNUMBER( S35 ), 0, 1 ))</f>
        <v>0</v>
      </c>
      <c r="CB35" s="159">
        <f xml:space="preserve"> IF( OR( $C$35 = $DC$35, $C$35 =""), 0, IF( ISNUMBER( T35 ), 0, 1 ))</f>
        <v>0</v>
      </c>
      <c r="CC35" s="160"/>
      <c r="CD35" s="159">
        <f xml:space="preserve"> IF( OR( $C$35 = $DC$35, $C$35 =""), 0, IF( ISNUMBER( V35 ), 0, 1 ))</f>
        <v>0</v>
      </c>
      <c r="CE35" s="159">
        <f xml:space="preserve"> IF( OR( $C$35 = $DC$35, $C$35 =""), 0, IF( ISNUMBER( W35 ), 0, 1 ))</f>
        <v>0</v>
      </c>
      <c r="CF35" s="159">
        <f xml:space="preserve"> IF( OR( $C$35 = $DC$35, $C$35 =""), 0, IF( ISNUMBER( X35 ), 0, 1 ))</f>
        <v>0</v>
      </c>
      <c r="CG35" s="159">
        <f xml:space="preserve"> IF( OR( $C$35 = $DC$35, $C$35 =""), 0, IF( ISNUMBER( Y35 ), 0, 1 ))</f>
        <v>0</v>
      </c>
      <c r="CH35" s="160"/>
      <c r="CI35" s="159">
        <f xml:space="preserve"> IF( OR( $C$35 = $DC$35, $C$35 =""), 0, IF( ISNUMBER( AA35 ), 0, 1 ))</f>
        <v>0</v>
      </c>
      <c r="CJ35" s="159">
        <f xml:space="preserve"> IF( OR( $C$35 = $DC$35, $C$35 =""), 0, IF( ISNUMBER( AB35 ), 0, 1 ))</f>
        <v>0</v>
      </c>
      <c r="CK35" s="159">
        <f xml:space="preserve"> IF( OR( $C$35 = $DC$35, $C$35 =""), 0, IF( ISNUMBER( AC35 ), 0, 1 ))</f>
        <v>0</v>
      </c>
      <c r="CL35" s="159">
        <f xml:space="preserve"> IF( OR( $C$35 = $DC$35, $C$35 =""), 0, IF( ISNUMBER( AD35 ), 0, 1 ))</f>
        <v>0</v>
      </c>
      <c r="CM35" s="160"/>
      <c r="CN35" s="159">
        <f xml:space="preserve"> IF( OR( $C$35 = $DC$35, $C$35 =""), 0, IF( ISNUMBER( AF35 ), 0, 1 ))</f>
        <v>0</v>
      </c>
      <c r="CO35" s="159">
        <f xml:space="preserve"> IF( OR( $C$35 = $DC$35, $C$35 =""), 0, IF( ISNUMBER( AG35 ), 0, 1 ))</f>
        <v>0</v>
      </c>
      <c r="CP35" s="159">
        <f xml:space="preserve"> IF( OR( $C$35 = $DC$35, $C$35 =""), 0, IF( ISNUMBER( AH35 ), 0, 1 ))</f>
        <v>0</v>
      </c>
      <c r="CQ35" s="159">
        <f xml:space="preserve"> IF( OR( $C$35 = $DC$35, $C$35 =""), 0, IF( ISNUMBER( AI35 ), 0, 1 ))</f>
        <v>0</v>
      </c>
      <c r="CR35" s="160"/>
      <c r="CS35" s="159">
        <f xml:space="preserve"> IF( OR( $C$35 = $DC$35, $C$35 =""), 0, IF( ISNUMBER( AK35 ), 0, 1 ))</f>
        <v>0</v>
      </c>
      <c r="CT35" s="159">
        <f xml:space="preserve"> IF( OR( $C$35 = $DC$35, $C$35 =""), 0, IF( ISNUMBER( AL35 ), 0, 1 ))</f>
        <v>0</v>
      </c>
      <c r="CU35" s="159">
        <f xml:space="preserve"> IF( OR( $C$35 = $DC$35, $C$35 =""), 0, IF( ISNUMBER( AM35 ), 0, 1 ))</f>
        <v>0</v>
      </c>
      <c r="CV35" s="159">
        <f xml:space="preserve"> IF( OR( $C$35 = $DC$35, $C$35 =""), 0, IF( ISNUMBER( AN35 ), 0, 1 ))</f>
        <v>0</v>
      </c>
      <c r="CW35" s="160"/>
      <c r="CX35" s="159">
        <f xml:space="preserve"> IF( OR( $C$35 = $DC$35, $C$35 =""), 0, IF( ISNUMBER( AP35 ), 0, 1 ))</f>
        <v>0</v>
      </c>
      <c r="CY35" s="159">
        <f xml:space="preserve"> IF( OR( $C$35 = $DC$35, $C$35 =""), 0, IF( ISNUMBER( AQ35 ), 0, 1 ))</f>
        <v>0</v>
      </c>
      <c r="CZ35" s="159">
        <f xml:space="preserve"> IF( OR( $C$35 = $DC$35, $C$35 =""), 0, IF( ISNUMBER( AR35 ), 0, 1 ))</f>
        <v>0</v>
      </c>
      <c r="DA35" s="159">
        <f xml:space="preserve"> IF( OR( $C$35 = $DC$35, $C$35 =""), 0, IF( ISNUMBER( AS35 ), 0, 1 ))</f>
        <v>0</v>
      </c>
      <c r="DB35" s="160"/>
      <c r="DC35" s="208" t="s">
        <v>279</v>
      </c>
      <c r="DD35" s="99"/>
      <c r="DE35" s="106"/>
    </row>
    <row r="36" spans="2:109" ht="14.25" customHeight="1">
      <c r="B36" s="177">
        <f t="shared" si="17"/>
        <v>28</v>
      </c>
      <c r="C36" s="206" t="s">
        <v>286</v>
      </c>
      <c r="D36" s="182"/>
      <c r="E36" s="164" t="s">
        <v>72</v>
      </c>
      <c r="F36" s="165">
        <v>3</v>
      </c>
      <c r="G36" s="166"/>
      <c r="H36" s="167"/>
      <c r="I36" s="167"/>
      <c r="J36" s="167"/>
      <c r="K36" s="168">
        <f t="shared" si="0"/>
        <v>0</v>
      </c>
      <c r="L36" s="166"/>
      <c r="M36" s="167"/>
      <c r="N36" s="167"/>
      <c r="O36" s="167"/>
      <c r="P36" s="168">
        <f t="shared" si="1"/>
        <v>0</v>
      </c>
      <c r="Q36" s="166"/>
      <c r="R36" s="167"/>
      <c r="S36" s="167"/>
      <c r="T36" s="167"/>
      <c r="U36" s="168">
        <f t="shared" si="2"/>
        <v>0</v>
      </c>
      <c r="V36" s="166" t="s">
        <v>265</v>
      </c>
      <c r="W36" s="167" t="s">
        <v>265</v>
      </c>
      <c r="X36" s="167" t="s">
        <v>265</v>
      </c>
      <c r="Y36" s="167" t="s">
        <v>265</v>
      </c>
      <c r="Z36" s="168">
        <f t="shared" si="3"/>
        <v>0</v>
      </c>
      <c r="AA36" s="166" t="s">
        <v>265</v>
      </c>
      <c r="AB36" s="167" t="s">
        <v>265</v>
      </c>
      <c r="AC36" s="167" t="s">
        <v>265</v>
      </c>
      <c r="AD36" s="167" t="s">
        <v>265</v>
      </c>
      <c r="AE36" s="168">
        <f t="shared" si="4"/>
        <v>0</v>
      </c>
      <c r="AF36" s="166" t="s">
        <v>265</v>
      </c>
      <c r="AG36" s="167" t="s">
        <v>265</v>
      </c>
      <c r="AH36" s="167" t="s">
        <v>265</v>
      </c>
      <c r="AI36" s="167" t="s">
        <v>265</v>
      </c>
      <c r="AJ36" s="168">
        <f t="shared" si="5"/>
        <v>0</v>
      </c>
      <c r="AK36" s="166" t="s">
        <v>265</v>
      </c>
      <c r="AL36" s="167" t="s">
        <v>265</v>
      </c>
      <c r="AM36" s="167" t="s">
        <v>265</v>
      </c>
      <c r="AN36" s="167" t="s">
        <v>265</v>
      </c>
      <c r="AO36" s="168">
        <f t="shared" si="6"/>
        <v>0</v>
      </c>
      <c r="AP36" s="166" t="s">
        <v>265</v>
      </c>
      <c r="AQ36" s="167" t="s">
        <v>265</v>
      </c>
      <c r="AR36" s="167" t="s">
        <v>265</v>
      </c>
      <c r="AS36" s="167" t="s">
        <v>265</v>
      </c>
      <c r="AT36" s="168">
        <f t="shared" si="7"/>
        <v>0</v>
      </c>
      <c r="AU36" s="133"/>
      <c r="AV36" s="179"/>
      <c r="AW36" s="180" t="s">
        <v>257</v>
      </c>
      <c r="AX36" s="181"/>
      <c r="AY36" s="144">
        <f t="shared" si="19"/>
        <v>0</v>
      </c>
      <c r="AZ36" s="144"/>
      <c r="BB36" s="177">
        <f t="shared" si="18"/>
        <v>28</v>
      </c>
      <c r="BC36" s="207" t="s">
        <v>287</v>
      </c>
      <c r="BD36" s="164" t="s">
        <v>72</v>
      </c>
      <c r="BE36" s="165">
        <v>3</v>
      </c>
      <c r="BF36" s="174" t="s">
        <v>288</v>
      </c>
      <c r="BG36" s="175" t="s">
        <v>289</v>
      </c>
      <c r="BH36" s="175" t="s">
        <v>290</v>
      </c>
      <c r="BI36" s="175" t="s">
        <v>291</v>
      </c>
      <c r="BJ36" s="176" t="s">
        <v>292</v>
      </c>
      <c r="BL36" s="99"/>
      <c r="BM36" s="159">
        <f t="shared" si="20"/>
        <v>0</v>
      </c>
      <c r="BN36" s="100"/>
      <c r="BO36" s="159">
        <f xml:space="preserve"> IF( OR( $C$36 = $DC$36, $C$36 =""), 0, IF( ISNUMBER( G36 ), 0, 1 ))</f>
        <v>0</v>
      </c>
      <c r="BP36" s="159">
        <f xml:space="preserve"> IF( OR( $C$36 = $DC$36, $C$36 =""), 0, IF( ISNUMBER( H36 ), 0, 1 ))</f>
        <v>0</v>
      </c>
      <c r="BQ36" s="159">
        <f xml:space="preserve"> IF( OR( $C$36 = $DC$36, $C$36 =""), 0, IF( ISNUMBER( I36 ), 0, 1 ))</f>
        <v>0</v>
      </c>
      <c r="BR36" s="159">
        <f xml:space="preserve"> IF( OR( $C$36 = $DC$36, $C$36 =""), 0, IF( ISNUMBER( J36 ), 0, 1 ))</f>
        <v>0</v>
      </c>
      <c r="BS36" s="160"/>
      <c r="BT36" s="159">
        <f xml:space="preserve"> IF( OR( $C$36 = $DC$36, $C$36 =""), 0, IF( ISNUMBER( L36 ), 0, 1 ))</f>
        <v>0</v>
      </c>
      <c r="BU36" s="159">
        <f xml:space="preserve"> IF( OR( $C$36 = $DC$36, $C$36 =""), 0, IF( ISNUMBER( M36 ), 0, 1 ))</f>
        <v>0</v>
      </c>
      <c r="BV36" s="159">
        <f xml:space="preserve"> IF( OR( $C$36 = $DC$36, $C$36 =""), 0, IF( ISNUMBER( N36 ), 0, 1 ))</f>
        <v>0</v>
      </c>
      <c r="BW36" s="159">
        <f xml:space="preserve"> IF( OR( $C$36 = $DC$36, $C$36 =""), 0, IF( ISNUMBER( O36 ), 0, 1 ))</f>
        <v>0</v>
      </c>
      <c r="BX36" s="160"/>
      <c r="BY36" s="159">
        <f xml:space="preserve"> IF( OR( $C$36 = $DC$36, $C$36 =""), 0, IF( ISNUMBER( Q36 ), 0, 1 ))</f>
        <v>0</v>
      </c>
      <c r="BZ36" s="159">
        <f xml:space="preserve"> IF( OR( $C$36 = $DC$36, $C$36 =""), 0, IF( ISNUMBER( R36 ), 0, 1 ))</f>
        <v>0</v>
      </c>
      <c r="CA36" s="159">
        <f xml:space="preserve"> IF( OR( $C$36 = $DC$36, $C$36 =""), 0, IF( ISNUMBER( S36 ), 0, 1 ))</f>
        <v>0</v>
      </c>
      <c r="CB36" s="159">
        <f xml:space="preserve"> IF( OR( $C$36 = $DC$36, $C$36 =""), 0, IF( ISNUMBER( T36 ), 0, 1 ))</f>
        <v>0</v>
      </c>
      <c r="CC36" s="160"/>
      <c r="CD36" s="159">
        <f xml:space="preserve"> IF( OR( $C$36 = $DC$36, $C$36 =""), 0, IF( ISNUMBER( V36 ), 0, 1 ))</f>
        <v>0</v>
      </c>
      <c r="CE36" s="159">
        <f xml:space="preserve"> IF( OR( $C$36 = $DC$36, $C$36 =""), 0, IF( ISNUMBER( W36 ), 0, 1 ))</f>
        <v>0</v>
      </c>
      <c r="CF36" s="159">
        <f xml:space="preserve"> IF( OR( $C$36 = $DC$36, $C$36 =""), 0, IF( ISNUMBER( X36 ), 0, 1 ))</f>
        <v>0</v>
      </c>
      <c r="CG36" s="159">
        <f xml:space="preserve"> IF( OR( $C$36 = $DC$36, $C$36 =""), 0, IF( ISNUMBER( Y36 ), 0, 1 ))</f>
        <v>0</v>
      </c>
      <c r="CH36" s="160"/>
      <c r="CI36" s="159">
        <f xml:space="preserve"> IF( OR( $C$36 = $DC$36, $C$36 =""), 0, IF( ISNUMBER( AA36 ), 0, 1 ))</f>
        <v>0</v>
      </c>
      <c r="CJ36" s="159">
        <f xml:space="preserve"> IF( OR( $C$36 = $DC$36, $C$36 =""), 0, IF( ISNUMBER( AB36 ), 0, 1 ))</f>
        <v>0</v>
      </c>
      <c r="CK36" s="159">
        <f xml:space="preserve"> IF( OR( $C$36 = $DC$36, $C$36 =""), 0, IF( ISNUMBER( AC36 ), 0, 1 ))</f>
        <v>0</v>
      </c>
      <c r="CL36" s="159">
        <f xml:space="preserve"> IF( OR( $C$36 = $DC$36, $C$36 =""), 0, IF( ISNUMBER( AD36 ), 0, 1 ))</f>
        <v>0</v>
      </c>
      <c r="CM36" s="160"/>
      <c r="CN36" s="159">
        <f xml:space="preserve"> IF( OR( $C$36 = $DC$36, $C$36 =""), 0, IF( ISNUMBER( AF36 ), 0, 1 ))</f>
        <v>0</v>
      </c>
      <c r="CO36" s="159">
        <f xml:space="preserve"> IF( OR( $C$36 = $DC$36, $C$36 =""), 0, IF( ISNUMBER( AG36 ), 0, 1 ))</f>
        <v>0</v>
      </c>
      <c r="CP36" s="159">
        <f xml:space="preserve"> IF( OR( $C$36 = $DC$36, $C$36 =""), 0, IF( ISNUMBER( AH36 ), 0, 1 ))</f>
        <v>0</v>
      </c>
      <c r="CQ36" s="159">
        <f xml:space="preserve"> IF( OR( $C$36 = $DC$36, $C$36 =""), 0, IF( ISNUMBER( AI36 ), 0, 1 ))</f>
        <v>0</v>
      </c>
      <c r="CR36" s="160"/>
      <c r="CS36" s="159">
        <f xml:space="preserve"> IF( OR( $C$36 = $DC$36, $C$36 =""), 0, IF( ISNUMBER( AK36 ), 0, 1 ))</f>
        <v>0</v>
      </c>
      <c r="CT36" s="159">
        <f xml:space="preserve"> IF( OR( $C$36 = $DC$36, $C$36 =""), 0, IF( ISNUMBER( AL36 ), 0, 1 ))</f>
        <v>0</v>
      </c>
      <c r="CU36" s="159">
        <f xml:space="preserve"> IF( OR( $C$36 = $DC$36, $C$36 =""), 0, IF( ISNUMBER( AM36 ), 0, 1 ))</f>
        <v>0</v>
      </c>
      <c r="CV36" s="159">
        <f xml:space="preserve"> IF( OR( $C$36 = $DC$36, $C$36 =""), 0, IF( ISNUMBER( AN36 ), 0, 1 ))</f>
        <v>0</v>
      </c>
      <c r="CW36" s="160"/>
      <c r="CX36" s="159">
        <f xml:space="preserve"> IF( OR( $C$36 = $DC$36, $C$36 =""), 0, IF( ISNUMBER( AP36 ), 0, 1 ))</f>
        <v>0</v>
      </c>
      <c r="CY36" s="159">
        <f xml:space="preserve"> IF( OR( $C$36 = $DC$36, $C$36 =""), 0, IF( ISNUMBER( AQ36 ), 0, 1 ))</f>
        <v>0</v>
      </c>
      <c r="CZ36" s="159">
        <f xml:space="preserve"> IF( OR( $C$36 = $DC$36, $C$36 =""), 0, IF( ISNUMBER( AR36 ), 0, 1 ))</f>
        <v>0</v>
      </c>
      <c r="DA36" s="159">
        <f xml:space="preserve"> IF( OR( $C$36 = $DC$36, $C$36 =""), 0, IF( ISNUMBER( AS36 ), 0, 1 ))</f>
        <v>0</v>
      </c>
      <c r="DB36" s="160"/>
      <c r="DC36" s="208" t="s">
        <v>286</v>
      </c>
      <c r="DD36" s="99"/>
      <c r="DE36" s="106"/>
    </row>
    <row r="37" spans="2:109" ht="14.25" customHeight="1">
      <c r="B37" s="177">
        <f t="shared" si="17"/>
        <v>29</v>
      </c>
      <c r="C37" s="206" t="s">
        <v>293</v>
      </c>
      <c r="D37" s="182"/>
      <c r="E37" s="164" t="s">
        <v>72</v>
      </c>
      <c r="F37" s="165">
        <v>3</v>
      </c>
      <c r="G37" s="166"/>
      <c r="H37" s="167"/>
      <c r="I37" s="167"/>
      <c r="J37" s="167"/>
      <c r="K37" s="168">
        <f t="shared" si="0"/>
        <v>0</v>
      </c>
      <c r="L37" s="166"/>
      <c r="M37" s="167"/>
      <c r="N37" s="167"/>
      <c r="O37" s="167"/>
      <c r="P37" s="168">
        <f t="shared" si="1"/>
        <v>0</v>
      </c>
      <c r="Q37" s="166"/>
      <c r="R37" s="167"/>
      <c r="S37" s="167"/>
      <c r="T37" s="167"/>
      <c r="U37" s="168">
        <f t="shared" si="2"/>
        <v>0</v>
      </c>
      <c r="V37" s="166" t="s">
        <v>265</v>
      </c>
      <c r="W37" s="167" t="s">
        <v>265</v>
      </c>
      <c r="X37" s="167" t="s">
        <v>265</v>
      </c>
      <c r="Y37" s="167" t="s">
        <v>265</v>
      </c>
      <c r="Z37" s="168">
        <f t="shared" si="3"/>
        <v>0</v>
      </c>
      <c r="AA37" s="166" t="s">
        <v>265</v>
      </c>
      <c r="AB37" s="167" t="s">
        <v>265</v>
      </c>
      <c r="AC37" s="167" t="s">
        <v>265</v>
      </c>
      <c r="AD37" s="167" t="s">
        <v>265</v>
      </c>
      <c r="AE37" s="168">
        <f t="shared" si="4"/>
        <v>0</v>
      </c>
      <c r="AF37" s="166" t="s">
        <v>265</v>
      </c>
      <c r="AG37" s="167" t="s">
        <v>265</v>
      </c>
      <c r="AH37" s="167" t="s">
        <v>265</v>
      </c>
      <c r="AI37" s="167" t="s">
        <v>265</v>
      </c>
      <c r="AJ37" s="168">
        <f t="shared" si="5"/>
        <v>0</v>
      </c>
      <c r="AK37" s="166" t="s">
        <v>265</v>
      </c>
      <c r="AL37" s="167" t="s">
        <v>265</v>
      </c>
      <c r="AM37" s="167" t="s">
        <v>265</v>
      </c>
      <c r="AN37" s="167" t="s">
        <v>265</v>
      </c>
      <c r="AO37" s="168">
        <f t="shared" si="6"/>
        <v>0</v>
      </c>
      <c r="AP37" s="166" t="s">
        <v>265</v>
      </c>
      <c r="AQ37" s="167" t="s">
        <v>265</v>
      </c>
      <c r="AR37" s="167" t="s">
        <v>265</v>
      </c>
      <c r="AS37" s="167" t="s">
        <v>265</v>
      </c>
      <c r="AT37" s="168">
        <f t="shared" si="7"/>
        <v>0</v>
      </c>
      <c r="AU37" s="133"/>
      <c r="AV37" s="179"/>
      <c r="AW37" s="180" t="s">
        <v>257</v>
      </c>
      <c r="AX37" s="181"/>
      <c r="AY37" s="144">
        <f t="shared" si="19"/>
        <v>0</v>
      </c>
      <c r="AZ37" s="144"/>
      <c r="BB37" s="177">
        <f t="shared" si="18"/>
        <v>29</v>
      </c>
      <c r="BC37" s="207" t="s">
        <v>294</v>
      </c>
      <c r="BD37" s="164" t="s">
        <v>72</v>
      </c>
      <c r="BE37" s="165">
        <v>3</v>
      </c>
      <c r="BF37" s="174" t="s">
        <v>295</v>
      </c>
      <c r="BG37" s="175" t="s">
        <v>296</v>
      </c>
      <c r="BH37" s="175" t="s">
        <v>297</v>
      </c>
      <c r="BI37" s="175" t="s">
        <v>298</v>
      </c>
      <c r="BJ37" s="176" t="s">
        <v>299</v>
      </c>
      <c r="BL37" s="99"/>
      <c r="BM37" s="159">
        <f t="shared" si="20"/>
        <v>0</v>
      </c>
      <c r="BN37" s="100"/>
      <c r="BO37" s="159">
        <f xml:space="preserve"> IF( OR( $C$37 = $DC$37, $C$37 =""), 0, IF( ISNUMBER( G37 ), 0, 1 ))</f>
        <v>0</v>
      </c>
      <c r="BP37" s="159">
        <f xml:space="preserve"> IF( OR( $C$37 = $DC$37, $C$37 =""), 0, IF( ISNUMBER( H37 ), 0, 1 ))</f>
        <v>0</v>
      </c>
      <c r="BQ37" s="159">
        <f xml:space="preserve"> IF( OR( $C$37 = $DC$37, $C$37 =""), 0, IF( ISNUMBER( I37 ), 0, 1 ))</f>
        <v>0</v>
      </c>
      <c r="BR37" s="159">
        <f xml:space="preserve"> IF( OR( $C$37 = $DC$37, $C$37 =""), 0, IF( ISNUMBER( J37 ), 0, 1 ))</f>
        <v>0</v>
      </c>
      <c r="BS37" s="160"/>
      <c r="BT37" s="159">
        <f xml:space="preserve"> IF( OR( $C$37 = $DC$37, $C$37 =""), 0, IF( ISNUMBER( L37 ), 0, 1 ))</f>
        <v>0</v>
      </c>
      <c r="BU37" s="159">
        <f xml:space="preserve"> IF( OR( $C$37 = $DC$37, $C$37 =""), 0, IF( ISNUMBER( M37 ), 0, 1 ))</f>
        <v>0</v>
      </c>
      <c r="BV37" s="159">
        <f xml:space="preserve"> IF( OR( $C$37 = $DC$37, $C$37 =""), 0, IF( ISNUMBER( N37 ), 0, 1 ))</f>
        <v>0</v>
      </c>
      <c r="BW37" s="159">
        <f xml:space="preserve"> IF( OR( $C$37 = $DC$37, $C$37 =""), 0, IF( ISNUMBER( O37 ), 0, 1 ))</f>
        <v>0</v>
      </c>
      <c r="BX37" s="160"/>
      <c r="BY37" s="159">
        <f xml:space="preserve"> IF( OR( $C$37 = $DC$37, $C$37 =""), 0, IF( ISNUMBER( Q37 ), 0, 1 ))</f>
        <v>0</v>
      </c>
      <c r="BZ37" s="159">
        <f xml:space="preserve"> IF( OR( $C$37 = $DC$37, $C$37 =""), 0, IF( ISNUMBER( R37 ), 0, 1 ))</f>
        <v>0</v>
      </c>
      <c r="CA37" s="159">
        <f xml:space="preserve"> IF( OR( $C$37 = $DC$37, $C$37 =""), 0, IF( ISNUMBER( S37 ), 0, 1 ))</f>
        <v>0</v>
      </c>
      <c r="CB37" s="159">
        <f xml:space="preserve"> IF( OR( $C$37 = $DC$37, $C$37 =""), 0, IF( ISNUMBER( T37 ), 0, 1 ))</f>
        <v>0</v>
      </c>
      <c r="CC37" s="160"/>
      <c r="CD37" s="159">
        <f xml:space="preserve"> IF( OR( $C$37 = $DC$37, $C$37 =""), 0, IF( ISNUMBER( V37 ), 0, 1 ))</f>
        <v>0</v>
      </c>
      <c r="CE37" s="159">
        <f xml:space="preserve"> IF( OR( $C$37 = $DC$37, $C$37 =""), 0, IF( ISNUMBER( W37 ), 0, 1 ))</f>
        <v>0</v>
      </c>
      <c r="CF37" s="159">
        <f xml:space="preserve"> IF( OR( $C$37 = $DC$37, $C$37 =""), 0, IF( ISNUMBER( X37 ), 0, 1 ))</f>
        <v>0</v>
      </c>
      <c r="CG37" s="159">
        <f xml:space="preserve"> IF( OR( $C$37 = $DC$37, $C$37 =""), 0, IF( ISNUMBER( Y37 ), 0, 1 ))</f>
        <v>0</v>
      </c>
      <c r="CH37" s="160"/>
      <c r="CI37" s="159">
        <f xml:space="preserve"> IF( OR( $C$37 = $DC$37, $C$37 =""), 0, IF( ISNUMBER( AA37 ), 0, 1 ))</f>
        <v>0</v>
      </c>
      <c r="CJ37" s="159">
        <f xml:space="preserve"> IF( OR( $C$37 = $DC$37, $C$37 =""), 0, IF( ISNUMBER( AB37 ), 0, 1 ))</f>
        <v>0</v>
      </c>
      <c r="CK37" s="159">
        <f xml:space="preserve"> IF( OR( $C$37 = $DC$37, $C$37 =""), 0, IF( ISNUMBER( AC37 ), 0, 1 ))</f>
        <v>0</v>
      </c>
      <c r="CL37" s="159">
        <f xml:space="preserve"> IF( OR( $C$37 = $DC$37, $C$37 =""), 0, IF( ISNUMBER( AD37 ), 0, 1 ))</f>
        <v>0</v>
      </c>
      <c r="CM37" s="160"/>
      <c r="CN37" s="159">
        <f xml:space="preserve"> IF( OR( $C$37 = $DC$37, $C$37 =""), 0, IF( ISNUMBER( AF37 ), 0, 1 ))</f>
        <v>0</v>
      </c>
      <c r="CO37" s="159">
        <f xml:space="preserve"> IF( OR( $C$37 = $DC$37, $C$37 =""), 0, IF( ISNUMBER( AG37 ), 0, 1 ))</f>
        <v>0</v>
      </c>
      <c r="CP37" s="159">
        <f xml:space="preserve"> IF( OR( $C$37 = $DC$37, $C$37 =""), 0, IF( ISNUMBER( AH37 ), 0, 1 ))</f>
        <v>0</v>
      </c>
      <c r="CQ37" s="159">
        <f xml:space="preserve"> IF( OR( $C$37 = $DC$37, $C$37 =""), 0, IF( ISNUMBER( AI37 ), 0, 1 ))</f>
        <v>0</v>
      </c>
      <c r="CR37" s="160"/>
      <c r="CS37" s="159">
        <f xml:space="preserve"> IF( OR( $C$37 = $DC$37, $C$37 =""), 0, IF( ISNUMBER( AK37 ), 0, 1 ))</f>
        <v>0</v>
      </c>
      <c r="CT37" s="159">
        <f xml:space="preserve"> IF( OR( $C$37 = $DC$37, $C$37 =""), 0, IF( ISNUMBER( AL37 ), 0, 1 ))</f>
        <v>0</v>
      </c>
      <c r="CU37" s="159">
        <f xml:space="preserve"> IF( OR( $C$37 = $DC$37, $C$37 =""), 0, IF( ISNUMBER( AM37 ), 0, 1 ))</f>
        <v>0</v>
      </c>
      <c r="CV37" s="159">
        <f xml:space="preserve"> IF( OR( $C$37 = $DC$37, $C$37 =""), 0, IF( ISNUMBER( AN37 ), 0, 1 ))</f>
        <v>0</v>
      </c>
      <c r="CW37" s="160"/>
      <c r="CX37" s="159">
        <f xml:space="preserve"> IF( OR( $C$37 = $DC$37, $C$37 =""), 0, IF( ISNUMBER( AP37 ), 0, 1 ))</f>
        <v>0</v>
      </c>
      <c r="CY37" s="159">
        <f xml:space="preserve"> IF( OR( $C$37 = $DC$37, $C$37 =""), 0, IF( ISNUMBER( AQ37 ), 0, 1 ))</f>
        <v>0</v>
      </c>
      <c r="CZ37" s="159">
        <f xml:space="preserve"> IF( OR( $C$37 = $DC$37, $C$37 =""), 0, IF( ISNUMBER( AR37 ), 0, 1 ))</f>
        <v>0</v>
      </c>
      <c r="DA37" s="159">
        <f xml:space="preserve"> IF( OR( $C$37 = $DC$37, $C$37 =""), 0, IF( ISNUMBER( AS37 ), 0, 1 ))</f>
        <v>0</v>
      </c>
      <c r="DB37" s="160"/>
      <c r="DC37" s="208" t="s">
        <v>293</v>
      </c>
      <c r="DD37" s="99"/>
      <c r="DE37" s="106"/>
    </row>
    <row r="38" spans="2:109" ht="14.25" customHeight="1">
      <c r="B38" s="177">
        <f t="shared" si="17"/>
        <v>30</v>
      </c>
      <c r="C38" s="206" t="s">
        <v>300</v>
      </c>
      <c r="D38" s="182"/>
      <c r="E38" s="164" t="s">
        <v>72</v>
      </c>
      <c r="F38" s="165">
        <v>3</v>
      </c>
      <c r="G38" s="166"/>
      <c r="H38" s="167"/>
      <c r="I38" s="167"/>
      <c r="J38" s="167"/>
      <c r="K38" s="168">
        <f t="shared" si="0"/>
        <v>0</v>
      </c>
      <c r="L38" s="166"/>
      <c r="M38" s="167"/>
      <c r="N38" s="167"/>
      <c r="O38" s="167"/>
      <c r="P38" s="168">
        <f t="shared" si="1"/>
        <v>0</v>
      </c>
      <c r="Q38" s="166"/>
      <c r="R38" s="167"/>
      <c r="S38" s="167"/>
      <c r="T38" s="167"/>
      <c r="U38" s="168">
        <f t="shared" si="2"/>
        <v>0</v>
      </c>
      <c r="V38" s="166" t="s">
        <v>265</v>
      </c>
      <c r="W38" s="167" t="s">
        <v>265</v>
      </c>
      <c r="X38" s="167" t="s">
        <v>265</v>
      </c>
      <c r="Y38" s="167" t="s">
        <v>265</v>
      </c>
      <c r="Z38" s="168">
        <f t="shared" si="3"/>
        <v>0</v>
      </c>
      <c r="AA38" s="166" t="s">
        <v>265</v>
      </c>
      <c r="AB38" s="167" t="s">
        <v>265</v>
      </c>
      <c r="AC38" s="167" t="s">
        <v>265</v>
      </c>
      <c r="AD38" s="167" t="s">
        <v>265</v>
      </c>
      <c r="AE38" s="168">
        <f t="shared" si="4"/>
        <v>0</v>
      </c>
      <c r="AF38" s="166" t="s">
        <v>265</v>
      </c>
      <c r="AG38" s="167" t="s">
        <v>265</v>
      </c>
      <c r="AH38" s="167" t="s">
        <v>265</v>
      </c>
      <c r="AI38" s="167" t="s">
        <v>265</v>
      </c>
      <c r="AJ38" s="168">
        <f t="shared" si="5"/>
        <v>0</v>
      </c>
      <c r="AK38" s="166" t="s">
        <v>265</v>
      </c>
      <c r="AL38" s="167" t="s">
        <v>265</v>
      </c>
      <c r="AM38" s="167" t="s">
        <v>265</v>
      </c>
      <c r="AN38" s="167" t="s">
        <v>265</v>
      </c>
      <c r="AO38" s="168">
        <f t="shared" si="6"/>
        <v>0</v>
      </c>
      <c r="AP38" s="166" t="s">
        <v>265</v>
      </c>
      <c r="AQ38" s="167" t="s">
        <v>265</v>
      </c>
      <c r="AR38" s="167" t="s">
        <v>265</v>
      </c>
      <c r="AS38" s="167" t="s">
        <v>265</v>
      </c>
      <c r="AT38" s="168">
        <f t="shared" si="7"/>
        <v>0</v>
      </c>
      <c r="AU38" s="133"/>
      <c r="AV38" s="179"/>
      <c r="AW38" s="180" t="s">
        <v>257</v>
      </c>
      <c r="AX38" s="181"/>
      <c r="AY38" s="144">
        <f t="shared" si="19"/>
        <v>0</v>
      </c>
      <c r="AZ38" s="144"/>
      <c r="BB38" s="177">
        <f t="shared" si="18"/>
        <v>30</v>
      </c>
      <c r="BC38" s="207" t="s">
        <v>301</v>
      </c>
      <c r="BD38" s="164" t="s">
        <v>72</v>
      </c>
      <c r="BE38" s="165">
        <v>3</v>
      </c>
      <c r="BF38" s="174" t="s">
        <v>302</v>
      </c>
      <c r="BG38" s="175" t="s">
        <v>303</v>
      </c>
      <c r="BH38" s="175" t="s">
        <v>304</v>
      </c>
      <c r="BI38" s="175" t="s">
        <v>305</v>
      </c>
      <c r="BJ38" s="176" t="s">
        <v>306</v>
      </c>
      <c r="BL38" s="99"/>
      <c r="BM38" s="159">
        <f t="shared" si="20"/>
        <v>0</v>
      </c>
      <c r="BN38" s="100"/>
      <c r="BO38" s="159">
        <f xml:space="preserve"> IF( OR( $C$38 = $DC$38, $C$38 =""), 0, IF( ISNUMBER( G38 ), 0, 1 ))</f>
        <v>0</v>
      </c>
      <c r="BP38" s="159">
        <f xml:space="preserve"> IF( OR( $C$38 = $DC$38, $C$38 =""), 0, IF( ISNUMBER( H38 ), 0, 1 ))</f>
        <v>0</v>
      </c>
      <c r="BQ38" s="159">
        <f xml:space="preserve"> IF( OR( $C$38 = $DC$38, $C$38 =""), 0, IF( ISNUMBER( I38 ), 0, 1 ))</f>
        <v>0</v>
      </c>
      <c r="BR38" s="159">
        <f xml:space="preserve"> IF( OR( $C$38 = $DC$38, $C$38 =""), 0, IF( ISNUMBER( J38 ), 0, 1 ))</f>
        <v>0</v>
      </c>
      <c r="BS38" s="160"/>
      <c r="BT38" s="159">
        <f xml:space="preserve"> IF( OR( $C$38 = $DC$38, $C$38 =""), 0, IF( ISNUMBER( L38 ), 0, 1 ))</f>
        <v>0</v>
      </c>
      <c r="BU38" s="159">
        <f xml:space="preserve"> IF( OR( $C$38 = $DC$38, $C$38 =""), 0, IF( ISNUMBER( M38 ), 0, 1 ))</f>
        <v>0</v>
      </c>
      <c r="BV38" s="159">
        <f xml:space="preserve"> IF( OR( $C$38 = $DC$38, $C$38 =""), 0, IF( ISNUMBER( N38 ), 0, 1 ))</f>
        <v>0</v>
      </c>
      <c r="BW38" s="159">
        <f xml:space="preserve"> IF( OR( $C$38 = $DC$38, $C$38 =""), 0, IF( ISNUMBER( O38 ), 0, 1 ))</f>
        <v>0</v>
      </c>
      <c r="BX38" s="160"/>
      <c r="BY38" s="159">
        <f xml:space="preserve"> IF( OR( $C$38 = $DC$38, $C$38 =""), 0, IF( ISNUMBER( Q38 ), 0, 1 ))</f>
        <v>0</v>
      </c>
      <c r="BZ38" s="159">
        <f xml:space="preserve"> IF( OR( $C$38 = $DC$38, $C$38 =""), 0, IF( ISNUMBER( R38 ), 0, 1 ))</f>
        <v>0</v>
      </c>
      <c r="CA38" s="159">
        <f xml:space="preserve"> IF( OR( $C$38 = $DC$38, $C$38 =""), 0, IF( ISNUMBER( S38 ), 0, 1 ))</f>
        <v>0</v>
      </c>
      <c r="CB38" s="159">
        <f xml:space="preserve"> IF( OR( $C$38 = $DC$38, $C$38 =""), 0, IF( ISNUMBER( T38 ), 0, 1 ))</f>
        <v>0</v>
      </c>
      <c r="CC38" s="160"/>
      <c r="CD38" s="159">
        <f xml:space="preserve"> IF( OR( $C$38 = $DC$38, $C$38 =""), 0, IF( ISNUMBER( V38 ), 0, 1 ))</f>
        <v>0</v>
      </c>
      <c r="CE38" s="159">
        <f xml:space="preserve"> IF( OR( $C$38 = $DC$38, $C$38 =""), 0, IF( ISNUMBER( W38 ), 0, 1 ))</f>
        <v>0</v>
      </c>
      <c r="CF38" s="159">
        <f xml:space="preserve"> IF( OR( $C$38 = $DC$38, $C$38 =""), 0, IF( ISNUMBER( X38 ), 0, 1 ))</f>
        <v>0</v>
      </c>
      <c r="CG38" s="159">
        <f xml:space="preserve"> IF( OR( $C$38 = $DC$38, $C$38 =""), 0, IF( ISNUMBER( Y38 ), 0, 1 ))</f>
        <v>0</v>
      </c>
      <c r="CH38" s="160"/>
      <c r="CI38" s="159">
        <f xml:space="preserve"> IF( OR( $C$38 = $DC$38, $C$38 =""), 0, IF( ISNUMBER( AA38 ), 0, 1 ))</f>
        <v>0</v>
      </c>
      <c r="CJ38" s="159">
        <f xml:space="preserve"> IF( OR( $C$38 = $DC$38, $C$38 =""), 0, IF( ISNUMBER( AB38 ), 0, 1 ))</f>
        <v>0</v>
      </c>
      <c r="CK38" s="159">
        <f xml:space="preserve"> IF( OR( $C$38 = $DC$38, $C$38 =""), 0, IF( ISNUMBER( AC38 ), 0, 1 ))</f>
        <v>0</v>
      </c>
      <c r="CL38" s="159">
        <f xml:space="preserve"> IF( OR( $C$38 = $DC$38, $C$38 =""), 0, IF( ISNUMBER( AD38 ), 0, 1 ))</f>
        <v>0</v>
      </c>
      <c r="CM38" s="160"/>
      <c r="CN38" s="159">
        <f xml:space="preserve"> IF( OR( $C$38 = $DC$38, $C$38 =""), 0, IF( ISNUMBER( AF38 ), 0, 1 ))</f>
        <v>0</v>
      </c>
      <c r="CO38" s="159">
        <f xml:space="preserve"> IF( OR( $C$38 = $DC$38, $C$38 =""), 0, IF( ISNUMBER( AG38 ), 0, 1 ))</f>
        <v>0</v>
      </c>
      <c r="CP38" s="159">
        <f xml:space="preserve"> IF( OR( $C$38 = $DC$38, $C$38 =""), 0, IF( ISNUMBER( AH38 ), 0, 1 ))</f>
        <v>0</v>
      </c>
      <c r="CQ38" s="159">
        <f xml:space="preserve"> IF( OR( $C$38 = $DC$38, $C$38 =""), 0, IF( ISNUMBER( AI38 ), 0, 1 ))</f>
        <v>0</v>
      </c>
      <c r="CR38" s="160"/>
      <c r="CS38" s="159">
        <f xml:space="preserve"> IF( OR( $C$38 = $DC$38, $C$38 =""), 0, IF( ISNUMBER( AK38 ), 0, 1 ))</f>
        <v>0</v>
      </c>
      <c r="CT38" s="159">
        <f xml:space="preserve"> IF( OR( $C$38 = $DC$38, $C$38 =""), 0, IF( ISNUMBER( AL38 ), 0, 1 ))</f>
        <v>0</v>
      </c>
      <c r="CU38" s="159">
        <f xml:space="preserve"> IF( OR( $C$38 = $DC$38, $C$38 =""), 0, IF( ISNUMBER( AM38 ), 0, 1 ))</f>
        <v>0</v>
      </c>
      <c r="CV38" s="159">
        <f xml:space="preserve"> IF( OR( $C$38 = $DC$38, $C$38 =""), 0, IF( ISNUMBER( AN38 ), 0, 1 ))</f>
        <v>0</v>
      </c>
      <c r="CW38" s="160"/>
      <c r="CX38" s="159">
        <f xml:space="preserve"> IF( OR( $C$38 = $DC$38, $C$38 =""), 0, IF( ISNUMBER( AP38 ), 0, 1 ))</f>
        <v>0</v>
      </c>
      <c r="CY38" s="159">
        <f xml:space="preserve"> IF( OR( $C$38 = $DC$38, $C$38 =""), 0, IF( ISNUMBER( AQ38 ), 0, 1 ))</f>
        <v>0</v>
      </c>
      <c r="CZ38" s="159">
        <f xml:space="preserve"> IF( OR( $C$38 = $DC$38, $C$38 =""), 0, IF( ISNUMBER( AR38 ), 0, 1 ))</f>
        <v>0</v>
      </c>
      <c r="DA38" s="159">
        <f xml:space="preserve"> IF( OR( $C$38 = $DC$38, $C$38 =""), 0, IF( ISNUMBER( AS38 ), 0, 1 ))</f>
        <v>0</v>
      </c>
      <c r="DB38" s="160"/>
      <c r="DC38" s="208" t="s">
        <v>300</v>
      </c>
      <c r="DD38" s="99"/>
      <c r="DE38" s="106"/>
    </row>
    <row r="39" spans="2:109" ht="14.25" customHeight="1">
      <c r="B39" s="162">
        <f t="shared" si="17"/>
        <v>31</v>
      </c>
      <c r="C39" s="206" t="s">
        <v>307</v>
      </c>
      <c r="D39" s="182"/>
      <c r="E39" s="164" t="s">
        <v>72</v>
      </c>
      <c r="F39" s="165">
        <v>3</v>
      </c>
      <c r="G39" s="166"/>
      <c r="H39" s="167"/>
      <c r="I39" s="167"/>
      <c r="J39" s="167"/>
      <c r="K39" s="168">
        <f t="shared" si="0"/>
        <v>0</v>
      </c>
      <c r="L39" s="166"/>
      <c r="M39" s="167"/>
      <c r="N39" s="167"/>
      <c r="O39" s="167"/>
      <c r="P39" s="168">
        <f t="shared" si="1"/>
        <v>0</v>
      </c>
      <c r="Q39" s="166"/>
      <c r="R39" s="167"/>
      <c r="S39" s="167"/>
      <c r="T39" s="167"/>
      <c r="U39" s="168">
        <f t="shared" si="2"/>
        <v>0</v>
      </c>
      <c r="V39" s="166" t="s">
        <v>265</v>
      </c>
      <c r="W39" s="167" t="s">
        <v>265</v>
      </c>
      <c r="X39" s="167" t="s">
        <v>265</v>
      </c>
      <c r="Y39" s="167" t="s">
        <v>265</v>
      </c>
      <c r="Z39" s="168">
        <f t="shared" si="3"/>
        <v>0</v>
      </c>
      <c r="AA39" s="166" t="s">
        <v>265</v>
      </c>
      <c r="AB39" s="167" t="s">
        <v>265</v>
      </c>
      <c r="AC39" s="167" t="s">
        <v>265</v>
      </c>
      <c r="AD39" s="167" t="s">
        <v>265</v>
      </c>
      <c r="AE39" s="168">
        <f t="shared" si="4"/>
        <v>0</v>
      </c>
      <c r="AF39" s="166" t="s">
        <v>265</v>
      </c>
      <c r="AG39" s="167" t="s">
        <v>265</v>
      </c>
      <c r="AH39" s="167" t="s">
        <v>265</v>
      </c>
      <c r="AI39" s="167" t="s">
        <v>265</v>
      </c>
      <c r="AJ39" s="168">
        <f t="shared" si="5"/>
        <v>0</v>
      </c>
      <c r="AK39" s="166" t="s">
        <v>265</v>
      </c>
      <c r="AL39" s="167" t="s">
        <v>265</v>
      </c>
      <c r="AM39" s="167" t="s">
        <v>265</v>
      </c>
      <c r="AN39" s="167" t="s">
        <v>265</v>
      </c>
      <c r="AO39" s="168">
        <f t="shared" si="6"/>
        <v>0</v>
      </c>
      <c r="AP39" s="166" t="s">
        <v>265</v>
      </c>
      <c r="AQ39" s="167" t="s">
        <v>265</v>
      </c>
      <c r="AR39" s="167" t="s">
        <v>265</v>
      </c>
      <c r="AS39" s="167" t="s">
        <v>265</v>
      </c>
      <c r="AT39" s="168">
        <f t="shared" si="7"/>
        <v>0</v>
      </c>
      <c r="AU39" s="133"/>
      <c r="AV39" s="179"/>
      <c r="AW39" s="180" t="s">
        <v>257</v>
      </c>
      <c r="AX39" s="181"/>
      <c r="AY39" s="144">
        <f t="shared" si="19"/>
        <v>0</v>
      </c>
      <c r="AZ39" s="144"/>
      <c r="BB39" s="162">
        <f t="shared" si="18"/>
        <v>31</v>
      </c>
      <c r="BC39" s="207" t="s">
        <v>308</v>
      </c>
      <c r="BD39" s="164" t="s">
        <v>72</v>
      </c>
      <c r="BE39" s="165">
        <v>3</v>
      </c>
      <c r="BF39" s="174" t="s">
        <v>309</v>
      </c>
      <c r="BG39" s="175" t="s">
        <v>310</v>
      </c>
      <c r="BH39" s="175" t="s">
        <v>311</v>
      </c>
      <c r="BI39" s="175" t="s">
        <v>312</v>
      </c>
      <c r="BJ39" s="176" t="s">
        <v>313</v>
      </c>
      <c r="BL39" s="99"/>
      <c r="BM39" s="159">
        <f t="shared" si="20"/>
        <v>0</v>
      </c>
      <c r="BN39" s="100"/>
      <c r="BO39" s="159">
        <f xml:space="preserve"> IF( OR( $C$39 = $DC$39, $C$39 =""), 0, IF( ISNUMBER( G39 ), 0, 1 ))</f>
        <v>0</v>
      </c>
      <c r="BP39" s="159">
        <f xml:space="preserve"> IF( OR( $C$39 = $DC$39, $C$39 =""), 0, IF( ISNUMBER( H39 ), 0, 1 ))</f>
        <v>0</v>
      </c>
      <c r="BQ39" s="159">
        <f xml:space="preserve"> IF( OR( $C$39 = $DC$39, $C$39 =""), 0, IF( ISNUMBER( I39 ), 0, 1 ))</f>
        <v>0</v>
      </c>
      <c r="BR39" s="159">
        <f xml:space="preserve"> IF( OR( $C$39 = $DC$39, $C$39 =""), 0, IF( ISNUMBER( J39 ), 0, 1 ))</f>
        <v>0</v>
      </c>
      <c r="BS39" s="160"/>
      <c r="BT39" s="159">
        <f xml:space="preserve"> IF( OR( $C$39 = $DC$39, $C$39 =""), 0, IF( ISNUMBER( L39 ), 0, 1 ))</f>
        <v>0</v>
      </c>
      <c r="BU39" s="159">
        <f xml:space="preserve"> IF( OR( $C$39 = $DC$39, $C$39 =""), 0, IF( ISNUMBER( M39 ), 0, 1 ))</f>
        <v>0</v>
      </c>
      <c r="BV39" s="159">
        <f xml:space="preserve"> IF( OR( $C$39 = $DC$39, $C$39 =""), 0, IF( ISNUMBER( N39 ), 0, 1 ))</f>
        <v>0</v>
      </c>
      <c r="BW39" s="159">
        <f xml:space="preserve"> IF( OR( $C$39 = $DC$39, $C$39 =""), 0, IF( ISNUMBER( O39 ), 0, 1 ))</f>
        <v>0</v>
      </c>
      <c r="BX39" s="160"/>
      <c r="BY39" s="159">
        <f xml:space="preserve"> IF( OR( $C$39 = $DC$39, $C$39 =""), 0, IF( ISNUMBER( Q39 ), 0, 1 ))</f>
        <v>0</v>
      </c>
      <c r="BZ39" s="159">
        <f xml:space="preserve"> IF( OR( $C$39 = $DC$39, $C$39 =""), 0, IF( ISNUMBER( R39 ), 0, 1 ))</f>
        <v>0</v>
      </c>
      <c r="CA39" s="159">
        <f xml:space="preserve"> IF( OR( $C$39 = $DC$39, $C$39 =""), 0, IF( ISNUMBER( S39 ), 0, 1 ))</f>
        <v>0</v>
      </c>
      <c r="CB39" s="159">
        <f xml:space="preserve"> IF( OR( $C$39 = $DC$39, $C$39 =""), 0, IF( ISNUMBER( T39 ), 0, 1 ))</f>
        <v>0</v>
      </c>
      <c r="CC39" s="160"/>
      <c r="CD39" s="159">
        <f xml:space="preserve"> IF( OR( $C$39 = $DC$39, $C$39 =""), 0, IF( ISNUMBER( V39 ), 0, 1 ))</f>
        <v>0</v>
      </c>
      <c r="CE39" s="159">
        <f xml:space="preserve"> IF( OR( $C$39 = $DC$39, $C$39 =""), 0, IF( ISNUMBER( W39 ), 0, 1 ))</f>
        <v>0</v>
      </c>
      <c r="CF39" s="159">
        <f xml:space="preserve"> IF( OR( $C$39 = $DC$39, $C$39 =""), 0, IF( ISNUMBER( X39 ), 0, 1 ))</f>
        <v>0</v>
      </c>
      <c r="CG39" s="159">
        <f xml:space="preserve"> IF( OR( $C$39 = $DC$39, $C$39 =""), 0, IF( ISNUMBER( Y39 ), 0, 1 ))</f>
        <v>0</v>
      </c>
      <c r="CH39" s="160"/>
      <c r="CI39" s="159">
        <f xml:space="preserve"> IF( OR( $C$39 = $DC$39, $C$39 =""), 0, IF( ISNUMBER( AA39 ), 0, 1 ))</f>
        <v>0</v>
      </c>
      <c r="CJ39" s="159">
        <f xml:space="preserve"> IF( OR( $C$39 = $DC$39, $C$39 =""), 0, IF( ISNUMBER( AB39 ), 0, 1 ))</f>
        <v>0</v>
      </c>
      <c r="CK39" s="159">
        <f xml:space="preserve"> IF( OR( $C$39 = $DC$39, $C$39 =""), 0, IF( ISNUMBER( AC39 ), 0, 1 ))</f>
        <v>0</v>
      </c>
      <c r="CL39" s="159">
        <f xml:space="preserve"> IF( OR( $C$39 = $DC$39, $C$39 =""), 0, IF( ISNUMBER( AD39 ), 0, 1 ))</f>
        <v>0</v>
      </c>
      <c r="CM39" s="160"/>
      <c r="CN39" s="159">
        <f xml:space="preserve"> IF( OR( $C$39 = $DC$39, $C$39 =""), 0, IF( ISNUMBER( AF39 ), 0, 1 ))</f>
        <v>0</v>
      </c>
      <c r="CO39" s="159">
        <f xml:space="preserve"> IF( OR( $C$39 = $DC$39, $C$39 =""), 0, IF( ISNUMBER( AG39 ), 0, 1 ))</f>
        <v>0</v>
      </c>
      <c r="CP39" s="159">
        <f xml:space="preserve"> IF( OR( $C$39 = $DC$39, $C$39 =""), 0, IF( ISNUMBER( AH39 ), 0, 1 ))</f>
        <v>0</v>
      </c>
      <c r="CQ39" s="159">
        <f xml:space="preserve"> IF( OR( $C$39 = $DC$39, $C$39 =""), 0, IF( ISNUMBER( AI39 ), 0, 1 ))</f>
        <v>0</v>
      </c>
      <c r="CR39" s="160"/>
      <c r="CS39" s="159">
        <f xml:space="preserve"> IF( OR( $C$39 = $DC$39, $C$39 =""), 0, IF( ISNUMBER( AK39 ), 0, 1 ))</f>
        <v>0</v>
      </c>
      <c r="CT39" s="159">
        <f xml:space="preserve"> IF( OR( $C$39 = $DC$39, $C$39 =""), 0, IF( ISNUMBER( AL39 ), 0, 1 ))</f>
        <v>0</v>
      </c>
      <c r="CU39" s="159">
        <f xml:space="preserve"> IF( OR( $C$39 = $DC$39, $C$39 =""), 0, IF( ISNUMBER( AM39 ), 0, 1 ))</f>
        <v>0</v>
      </c>
      <c r="CV39" s="159">
        <f xml:space="preserve"> IF( OR( $C$39 = $DC$39, $C$39 =""), 0, IF( ISNUMBER( AN39 ), 0, 1 ))</f>
        <v>0</v>
      </c>
      <c r="CW39" s="160"/>
      <c r="CX39" s="159">
        <f xml:space="preserve"> IF( OR( $C$39 = $DC$39, $C$39 =""), 0, IF( ISNUMBER( AP39 ), 0, 1 ))</f>
        <v>0</v>
      </c>
      <c r="CY39" s="159">
        <f xml:space="preserve"> IF( OR( $C$39 = $DC$39, $C$39 =""), 0, IF( ISNUMBER( AQ39 ), 0, 1 ))</f>
        <v>0</v>
      </c>
      <c r="CZ39" s="159">
        <f xml:space="preserve"> IF( OR( $C$39 = $DC$39, $C$39 =""), 0, IF( ISNUMBER( AR39 ), 0, 1 ))</f>
        <v>0</v>
      </c>
      <c r="DA39" s="159">
        <f xml:space="preserve"> IF( OR( $C$39 = $DC$39, $C$39 =""), 0, IF( ISNUMBER( AS39 ), 0, 1 ))</f>
        <v>0</v>
      </c>
      <c r="DB39" s="160"/>
      <c r="DC39" s="208" t="s">
        <v>307</v>
      </c>
      <c r="DD39" s="99"/>
      <c r="DE39" s="106"/>
    </row>
    <row r="40" spans="2:109" ht="14.25" customHeight="1">
      <c r="B40" s="209">
        <f t="shared" si="17"/>
        <v>32</v>
      </c>
      <c r="C40" s="206" t="s">
        <v>314</v>
      </c>
      <c r="D40" s="182"/>
      <c r="E40" s="164" t="s">
        <v>72</v>
      </c>
      <c r="F40" s="165">
        <v>3</v>
      </c>
      <c r="G40" s="166"/>
      <c r="H40" s="167"/>
      <c r="I40" s="167"/>
      <c r="J40" s="167"/>
      <c r="K40" s="168">
        <f t="shared" si="0"/>
        <v>0</v>
      </c>
      <c r="L40" s="166"/>
      <c r="M40" s="167"/>
      <c r="N40" s="167"/>
      <c r="O40" s="167"/>
      <c r="P40" s="168">
        <f t="shared" si="1"/>
        <v>0</v>
      </c>
      <c r="Q40" s="166"/>
      <c r="R40" s="167"/>
      <c r="S40" s="167"/>
      <c r="T40" s="167"/>
      <c r="U40" s="168">
        <f t="shared" si="2"/>
        <v>0</v>
      </c>
      <c r="V40" s="166" t="s">
        <v>265</v>
      </c>
      <c r="W40" s="167" t="s">
        <v>265</v>
      </c>
      <c r="X40" s="167" t="s">
        <v>265</v>
      </c>
      <c r="Y40" s="167" t="s">
        <v>265</v>
      </c>
      <c r="Z40" s="168">
        <f t="shared" si="3"/>
        <v>0</v>
      </c>
      <c r="AA40" s="166" t="s">
        <v>265</v>
      </c>
      <c r="AB40" s="167" t="s">
        <v>265</v>
      </c>
      <c r="AC40" s="167" t="s">
        <v>265</v>
      </c>
      <c r="AD40" s="167" t="s">
        <v>265</v>
      </c>
      <c r="AE40" s="168">
        <f t="shared" si="4"/>
        <v>0</v>
      </c>
      <c r="AF40" s="166" t="s">
        <v>265</v>
      </c>
      <c r="AG40" s="167" t="s">
        <v>265</v>
      </c>
      <c r="AH40" s="167" t="s">
        <v>265</v>
      </c>
      <c r="AI40" s="167" t="s">
        <v>265</v>
      </c>
      <c r="AJ40" s="168">
        <f t="shared" si="5"/>
        <v>0</v>
      </c>
      <c r="AK40" s="166" t="s">
        <v>265</v>
      </c>
      <c r="AL40" s="167" t="s">
        <v>265</v>
      </c>
      <c r="AM40" s="167" t="s">
        <v>265</v>
      </c>
      <c r="AN40" s="167" t="s">
        <v>265</v>
      </c>
      <c r="AO40" s="168">
        <f t="shared" si="6"/>
        <v>0</v>
      </c>
      <c r="AP40" s="166" t="s">
        <v>265</v>
      </c>
      <c r="AQ40" s="167" t="s">
        <v>265</v>
      </c>
      <c r="AR40" s="167" t="s">
        <v>265</v>
      </c>
      <c r="AS40" s="167" t="s">
        <v>265</v>
      </c>
      <c r="AT40" s="168">
        <f t="shared" si="7"/>
        <v>0</v>
      </c>
      <c r="AU40" s="133"/>
      <c r="AV40" s="179"/>
      <c r="AW40" s="180" t="s">
        <v>257</v>
      </c>
      <c r="AX40" s="181"/>
      <c r="AY40" s="144">
        <f t="shared" si="19"/>
        <v>0</v>
      </c>
      <c r="AZ40" s="144"/>
      <c r="BB40" s="209">
        <f t="shared" si="18"/>
        <v>32</v>
      </c>
      <c r="BC40" s="207" t="s">
        <v>315</v>
      </c>
      <c r="BD40" s="164" t="s">
        <v>72</v>
      </c>
      <c r="BE40" s="165">
        <v>3</v>
      </c>
      <c r="BF40" s="174" t="s">
        <v>316</v>
      </c>
      <c r="BG40" s="175" t="s">
        <v>317</v>
      </c>
      <c r="BH40" s="175" t="s">
        <v>318</v>
      </c>
      <c r="BI40" s="175" t="s">
        <v>319</v>
      </c>
      <c r="BJ40" s="176" t="s">
        <v>320</v>
      </c>
      <c r="BL40" s="99"/>
      <c r="BM40" s="159">
        <f t="shared" si="20"/>
        <v>0</v>
      </c>
      <c r="BN40" s="100"/>
      <c r="BO40" s="159">
        <f xml:space="preserve"> IF( OR( $C$40 = $DC$40, $C$40 =""), 0, IF( ISNUMBER( G40 ), 0, 1 ))</f>
        <v>0</v>
      </c>
      <c r="BP40" s="159">
        <f xml:space="preserve"> IF( OR( $C$40 = $DC$40, $C$40 =""), 0, IF( ISNUMBER( H40 ), 0, 1 ))</f>
        <v>0</v>
      </c>
      <c r="BQ40" s="159">
        <f xml:space="preserve"> IF( OR( $C$40 = $DC$40, $C$40 =""), 0, IF( ISNUMBER( I40 ), 0, 1 ))</f>
        <v>0</v>
      </c>
      <c r="BR40" s="159">
        <f xml:space="preserve"> IF( OR( $C$40 = $DC$40, $C$40 =""), 0, IF( ISNUMBER( J40 ), 0, 1 ))</f>
        <v>0</v>
      </c>
      <c r="BS40" s="160"/>
      <c r="BT40" s="159">
        <f xml:space="preserve"> IF( OR( $C$40 = $DC$40, $C$40 =""), 0, IF( ISNUMBER( L40 ), 0, 1 ))</f>
        <v>0</v>
      </c>
      <c r="BU40" s="159">
        <f xml:space="preserve"> IF( OR( $C$40 = $DC$40, $C$40 =""), 0, IF( ISNUMBER( M40 ), 0, 1 ))</f>
        <v>0</v>
      </c>
      <c r="BV40" s="159">
        <f xml:space="preserve"> IF( OR( $C$40 = $DC$40, $C$40 =""), 0, IF( ISNUMBER( N40 ), 0, 1 ))</f>
        <v>0</v>
      </c>
      <c r="BW40" s="159">
        <f xml:space="preserve"> IF( OR( $C$40 = $DC$40, $C$40 =""), 0, IF( ISNUMBER( O40 ), 0, 1 ))</f>
        <v>0</v>
      </c>
      <c r="BX40" s="160"/>
      <c r="BY40" s="159">
        <f xml:space="preserve"> IF( OR( $C$40 = $DC$40, $C$40 =""), 0, IF( ISNUMBER( Q40 ), 0, 1 ))</f>
        <v>0</v>
      </c>
      <c r="BZ40" s="159">
        <f xml:space="preserve"> IF( OR( $C$40 = $DC$40, $C$40 =""), 0, IF( ISNUMBER( R40 ), 0, 1 ))</f>
        <v>0</v>
      </c>
      <c r="CA40" s="159">
        <f xml:space="preserve"> IF( OR( $C$40 = $DC$40, $C$40 =""), 0, IF( ISNUMBER( S40 ), 0, 1 ))</f>
        <v>0</v>
      </c>
      <c r="CB40" s="159">
        <f xml:space="preserve"> IF( OR( $C$40 = $DC$40, $C$40 =""), 0, IF( ISNUMBER( T40 ), 0, 1 ))</f>
        <v>0</v>
      </c>
      <c r="CC40" s="160"/>
      <c r="CD40" s="159">
        <f xml:space="preserve"> IF( OR( $C$40 = $DC$40, $C$40 =""), 0, IF( ISNUMBER( V40 ), 0, 1 ))</f>
        <v>0</v>
      </c>
      <c r="CE40" s="159">
        <f xml:space="preserve"> IF( OR( $C$40 = $DC$40, $C$40 =""), 0, IF( ISNUMBER( W40 ), 0, 1 ))</f>
        <v>0</v>
      </c>
      <c r="CF40" s="159">
        <f xml:space="preserve"> IF( OR( $C$40 = $DC$40, $C$40 =""), 0, IF( ISNUMBER( X40 ), 0, 1 ))</f>
        <v>0</v>
      </c>
      <c r="CG40" s="159">
        <f xml:space="preserve"> IF( OR( $C$40 = $DC$40, $C$40 =""), 0, IF( ISNUMBER( Y40 ), 0, 1 ))</f>
        <v>0</v>
      </c>
      <c r="CH40" s="160"/>
      <c r="CI40" s="159">
        <f xml:space="preserve"> IF( OR( $C$40 = $DC$40, $C$40 =""), 0, IF( ISNUMBER( AA40 ), 0, 1 ))</f>
        <v>0</v>
      </c>
      <c r="CJ40" s="159">
        <f xml:space="preserve"> IF( OR( $C$40 = $DC$40, $C$40 =""), 0, IF( ISNUMBER( AB40 ), 0, 1 ))</f>
        <v>0</v>
      </c>
      <c r="CK40" s="159">
        <f xml:space="preserve"> IF( OR( $C$40 = $DC$40, $C$40 =""), 0, IF( ISNUMBER( AC40 ), 0, 1 ))</f>
        <v>0</v>
      </c>
      <c r="CL40" s="159">
        <f xml:space="preserve"> IF( OR( $C$40 = $DC$40, $C$40 =""), 0, IF( ISNUMBER( AD40 ), 0, 1 ))</f>
        <v>0</v>
      </c>
      <c r="CM40" s="160"/>
      <c r="CN40" s="159">
        <f xml:space="preserve"> IF( OR( $C$40 = $DC$40, $C$40 =""), 0, IF( ISNUMBER( AF40 ), 0, 1 ))</f>
        <v>0</v>
      </c>
      <c r="CO40" s="159">
        <f xml:space="preserve"> IF( OR( $C$40 = $DC$40, $C$40 =""), 0, IF( ISNUMBER( AG40 ), 0, 1 ))</f>
        <v>0</v>
      </c>
      <c r="CP40" s="159">
        <f xml:space="preserve"> IF( OR( $C$40 = $DC$40, $C$40 =""), 0, IF( ISNUMBER( AH40 ), 0, 1 ))</f>
        <v>0</v>
      </c>
      <c r="CQ40" s="159">
        <f xml:space="preserve"> IF( OR( $C$40 = $DC$40, $C$40 =""), 0, IF( ISNUMBER( AI40 ), 0, 1 ))</f>
        <v>0</v>
      </c>
      <c r="CR40" s="160"/>
      <c r="CS40" s="159">
        <f xml:space="preserve"> IF( OR( $C$40 = $DC$40, $C$40 =""), 0, IF( ISNUMBER( AK40 ), 0, 1 ))</f>
        <v>0</v>
      </c>
      <c r="CT40" s="159">
        <f xml:space="preserve"> IF( OR( $C$40 = $DC$40, $C$40 =""), 0, IF( ISNUMBER( AL40 ), 0, 1 ))</f>
        <v>0</v>
      </c>
      <c r="CU40" s="159">
        <f xml:space="preserve"> IF( OR( $C$40 = $DC$40, $C$40 =""), 0, IF( ISNUMBER( AM40 ), 0, 1 ))</f>
        <v>0</v>
      </c>
      <c r="CV40" s="159">
        <f xml:space="preserve"> IF( OR( $C$40 = $DC$40, $C$40 =""), 0, IF( ISNUMBER( AN40 ), 0, 1 ))</f>
        <v>0</v>
      </c>
      <c r="CW40" s="160"/>
      <c r="CX40" s="159">
        <f xml:space="preserve"> IF( OR( $C$40 = $DC$40, $C$40 =""), 0, IF( ISNUMBER( AP40 ), 0, 1 ))</f>
        <v>0</v>
      </c>
      <c r="CY40" s="159">
        <f xml:space="preserve"> IF( OR( $C$40 = $DC$40, $C$40 =""), 0, IF( ISNUMBER( AQ40 ), 0, 1 ))</f>
        <v>0</v>
      </c>
      <c r="CZ40" s="159">
        <f xml:space="preserve"> IF( OR( $C$40 = $DC$40, $C$40 =""), 0, IF( ISNUMBER( AR40 ), 0, 1 ))</f>
        <v>0</v>
      </c>
      <c r="DA40" s="159">
        <f xml:space="preserve"> IF( OR( $C$40 = $DC$40, $C$40 =""), 0, IF( ISNUMBER( AS40 ), 0, 1 ))</f>
        <v>0</v>
      </c>
      <c r="DB40" s="160"/>
      <c r="DC40" s="208" t="s">
        <v>314</v>
      </c>
      <c r="DD40" s="99"/>
      <c r="DE40" s="106"/>
    </row>
    <row r="41" spans="2:109" ht="14.25" customHeight="1">
      <c r="B41" s="210">
        <f t="shared" si="17"/>
        <v>33</v>
      </c>
      <c r="C41" s="211" t="s">
        <v>321</v>
      </c>
      <c r="D41" s="188"/>
      <c r="E41" s="189" t="s">
        <v>72</v>
      </c>
      <c r="F41" s="190">
        <v>3</v>
      </c>
      <c r="G41" s="191"/>
      <c r="H41" s="192"/>
      <c r="I41" s="192"/>
      <c r="J41" s="192"/>
      <c r="K41" s="193">
        <f t="shared" si="0"/>
        <v>0</v>
      </c>
      <c r="L41" s="191"/>
      <c r="M41" s="192"/>
      <c r="N41" s="192"/>
      <c r="O41" s="192"/>
      <c r="P41" s="193">
        <f t="shared" si="1"/>
        <v>0</v>
      </c>
      <c r="Q41" s="191"/>
      <c r="R41" s="192"/>
      <c r="S41" s="192"/>
      <c r="T41" s="192"/>
      <c r="U41" s="193">
        <f t="shared" si="2"/>
        <v>0</v>
      </c>
      <c r="V41" s="191" t="s">
        <v>265</v>
      </c>
      <c r="W41" s="192" t="s">
        <v>265</v>
      </c>
      <c r="X41" s="192" t="s">
        <v>265</v>
      </c>
      <c r="Y41" s="192" t="s">
        <v>265</v>
      </c>
      <c r="Z41" s="193">
        <f t="shared" si="3"/>
        <v>0</v>
      </c>
      <c r="AA41" s="191" t="s">
        <v>265</v>
      </c>
      <c r="AB41" s="192" t="s">
        <v>265</v>
      </c>
      <c r="AC41" s="192" t="s">
        <v>265</v>
      </c>
      <c r="AD41" s="192" t="s">
        <v>265</v>
      </c>
      <c r="AE41" s="193">
        <f t="shared" si="4"/>
        <v>0</v>
      </c>
      <c r="AF41" s="191" t="s">
        <v>265</v>
      </c>
      <c r="AG41" s="192" t="s">
        <v>265</v>
      </c>
      <c r="AH41" s="192" t="s">
        <v>265</v>
      </c>
      <c r="AI41" s="192" t="s">
        <v>265</v>
      </c>
      <c r="AJ41" s="193">
        <f t="shared" si="5"/>
        <v>0</v>
      </c>
      <c r="AK41" s="191" t="s">
        <v>265</v>
      </c>
      <c r="AL41" s="192" t="s">
        <v>265</v>
      </c>
      <c r="AM41" s="192" t="s">
        <v>265</v>
      </c>
      <c r="AN41" s="192" t="s">
        <v>265</v>
      </c>
      <c r="AO41" s="193">
        <f t="shared" si="6"/>
        <v>0</v>
      </c>
      <c r="AP41" s="191" t="s">
        <v>265</v>
      </c>
      <c r="AQ41" s="192" t="s">
        <v>265</v>
      </c>
      <c r="AR41" s="192" t="s">
        <v>265</v>
      </c>
      <c r="AS41" s="192" t="s">
        <v>265</v>
      </c>
      <c r="AT41" s="193">
        <f t="shared" si="7"/>
        <v>0</v>
      </c>
      <c r="AU41" s="133"/>
      <c r="AV41" s="179"/>
      <c r="AW41" s="180" t="s">
        <v>257</v>
      </c>
      <c r="AX41" s="181"/>
      <c r="AY41" s="144">
        <f t="shared" si="19"/>
        <v>0</v>
      </c>
      <c r="AZ41" s="144"/>
      <c r="BB41" s="210">
        <f t="shared" si="18"/>
        <v>33</v>
      </c>
      <c r="BC41" s="212" t="s">
        <v>322</v>
      </c>
      <c r="BD41" s="189" t="s">
        <v>72</v>
      </c>
      <c r="BE41" s="190">
        <v>3</v>
      </c>
      <c r="BF41" s="194" t="s">
        <v>323</v>
      </c>
      <c r="BG41" s="195" t="s">
        <v>324</v>
      </c>
      <c r="BH41" s="195" t="s">
        <v>325</v>
      </c>
      <c r="BI41" s="195" t="s">
        <v>326</v>
      </c>
      <c r="BJ41" s="196" t="s">
        <v>327</v>
      </c>
      <c r="BL41" s="99"/>
      <c r="BM41" s="159">
        <f t="shared" si="20"/>
        <v>0</v>
      </c>
      <c r="BN41" s="100"/>
      <c r="BO41" s="159">
        <f xml:space="preserve"> IF( OR( $C$41 = $DC$41, $C$41 =""), 0, IF( ISNUMBER( G41 ), 0, 1 ))</f>
        <v>0</v>
      </c>
      <c r="BP41" s="159">
        <f xml:space="preserve"> IF( OR( $C$41 = $DC$41, $C$41 =""), 0, IF( ISNUMBER( H41 ), 0, 1 ))</f>
        <v>0</v>
      </c>
      <c r="BQ41" s="159">
        <f xml:space="preserve"> IF( OR( $C$41 = $DC$41, $C$41 =""), 0, IF( ISNUMBER( I41 ), 0, 1 ))</f>
        <v>0</v>
      </c>
      <c r="BR41" s="159">
        <f xml:space="preserve"> IF( OR( $C$41 = $DC$41, $C$41 =""), 0, IF( ISNUMBER( J41 ), 0, 1 ))</f>
        <v>0</v>
      </c>
      <c r="BS41" s="160"/>
      <c r="BT41" s="159">
        <f xml:space="preserve"> IF( OR( $C$41 = $DC$41, $C$41 =""), 0, IF( ISNUMBER( L41 ), 0, 1 ))</f>
        <v>0</v>
      </c>
      <c r="BU41" s="159">
        <f xml:space="preserve"> IF( OR( $C$41 = $DC$41, $C$41 =""), 0, IF( ISNUMBER( M41 ), 0, 1 ))</f>
        <v>0</v>
      </c>
      <c r="BV41" s="159">
        <f xml:space="preserve"> IF( OR( $C$41 = $DC$41, $C$41 =""), 0, IF( ISNUMBER( N41 ), 0, 1 ))</f>
        <v>0</v>
      </c>
      <c r="BW41" s="159">
        <f xml:space="preserve"> IF( OR( $C$41 = $DC$41, $C$41 =""), 0, IF( ISNUMBER( O41 ), 0, 1 ))</f>
        <v>0</v>
      </c>
      <c r="BX41" s="160"/>
      <c r="BY41" s="159">
        <f xml:space="preserve"> IF( OR( $C$41 = $DC$41, $C$41 =""), 0, IF( ISNUMBER( Q41 ), 0, 1 ))</f>
        <v>0</v>
      </c>
      <c r="BZ41" s="159">
        <f xml:space="preserve"> IF( OR( $C$41 = $DC$41, $C$41 =""), 0, IF( ISNUMBER( R41 ), 0, 1 ))</f>
        <v>0</v>
      </c>
      <c r="CA41" s="159">
        <f xml:space="preserve"> IF( OR( $C$41 = $DC$41, $C$41 =""), 0, IF( ISNUMBER( S41 ), 0, 1 ))</f>
        <v>0</v>
      </c>
      <c r="CB41" s="159">
        <f xml:space="preserve"> IF( OR( $C$41 = $DC$41, $C$41 =""), 0, IF( ISNUMBER( T41 ), 0, 1 ))</f>
        <v>0</v>
      </c>
      <c r="CC41" s="160"/>
      <c r="CD41" s="159">
        <f xml:space="preserve"> IF( OR( $C$41 = $DC$41, $C$41 =""), 0, IF( ISNUMBER( V41 ), 0, 1 ))</f>
        <v>0</v>
      </c>
      <c r="CE41" s="159">
        <f xml:space="preserve"> IF( OR( $C$41 = $DC$41, $C$41 =""), 0, IF( ISNUMBER( W41 ), 0, 1 ))</f>
        <v>0</v>
      </c>
      <c r="CF41" s="159">
        <f xml:space="preserve"> IF( OR( $C$41 = $DC$41, $C$41 =""), 0, IF( ISNUMBER( X41 ), 0, 1 ))</f>
        <v>0</v>
      </c>
      <c r="CG41" s="159">
        <f xml:space="preserve"> IF( OR( $C$41 = $DC$41, $C$41 =""), 0, IF( ISNUMBER( Y41 ), 0, 1 ))</f>
        <v>0</v>
      </c>
      <c r="CH41" s="160"/>
      <c r="CI41" s="159">
        <f xml:space="preserve"> IF( OR( $C$41 = $DC$41, $C$41 =""), 0, IF( ISNUMBER( AA41 ), 0, 1 ))</f>
        <v>0</v>
      </c>
      <c r="CJ41" s="159">
        <f xml:space="preserve"> IF( OR( $C$41 = $DC$41, $C$41 =""), 0, IF( ISNUMBER( AB41 ), 0, 1 ))</f>
        <v>0</v>
      </c>
      <c r="CK41" s="159">
        <f xml:space="preserve"> IF( OR( $C$41 = $DC$41, $C$41 =""), 0, IF( ISNUMBER( AC41 ), 0, 1 ))</f>
        <v>0</v>
      </c>
      <c r="CL41" s="159">
        <f xml:space="preserve"> IF( OR( $C$41 = $DC$41, $C$41 =""), 0, IF( ISNUMBER( AD41 ), 0, 1 ))</f>
        <v>0</v>
      </c>
      <c r="CM41" s="160"/>
      <c r="CN41" s="159">
        <f xml:space="preserve"> IF( OR( $C$41 = $DC$41, $C$41 =""), 0, IF( ISNUMBER( AF41 ), 0, 1 ))</f>
        <v>0</v>
      </c>
      <c r="CO41" s="159">
        <f xml:space="preserve"> IF( OR( $C$41 = $DC$41, $C$41 =""), 0, IF( ISNUMBER( AG41 ), 0, 1 ))</f>
        <v>0</v>
      </c>
      <c r="CP41" s="159">
        <f xml:space="preserve"> IF( OR( $C$41 = $DC$41, $C$41 =""), 0, IF( ISNUMBER( AH41 ), 0, 1 ))</f>
        <v>0</v>
      </c>
      <c r="CQ41" s="159">
        <f xml:space="preserve"> IF( OR( $C$41 = $DC$41, $C$41 =""), 0, IF( ISNUMBER( AI41 ), 0, 1 ))</f>
        <v>0</v>
      </c>
      <c r="CR41" s="160"/>
      <c r="CS41" s="159">
        <f xml:space="preserve"> IF( OR( $C$41 = $DC$41, $C$41 =""), 0, IF( ISNUMBER( AK41 ), 0, 1 ))</f>
        <v>0</v>
      </c>
      <c r="CT41" s="159">
        <f xml:space="preserve"> IF( OR( $C$41 = $DC$41, $C$41 =""), 0, IF( ISNUMBER( AL41 ), 0, 1 ))</f>
        <v>0</v>
      </c>
      <c r="CU41" s="159">
        <f xml:space="preserve"> IF( OR( $C$41 = $DC$41, $C$41 =""), 0, IF( ISNUMBER( AM41 ), 0, 1 ))</f>
        <v>0</v>
      </c>
      <c r="CV41" s="159">
        <f xml:space="preserve"> IF( OR( $C$41 = $DC$41, $C$41 =""), 0, IF( ISNUMBER( AN41 ), 0, 1 ))</f>
        <v>0</v>
      </c>
      <c r="CW41" s="160"/>
      <c r="CX41" s="159">
        <f xml:space="preserve"> IF( OR( $C$41 = $DC$41, $C$41 =""), 0, IF( ISNUMBER( AP41 ), 0, 1 ))</f>
        <v>0</v>
      </c>
      <c r="CY41" s="159">
        <f xml:space="preserve"> IF( OR( $C$41 = $DC$41, $C$41 =""), 0, IF( ISNUMBER( AQ41 ), 0, 1 ))</f>
        <v>0</v>
      </c>
      <c r="CZ41" s="159">
        <f xml:space="preserve"> IF( OR( $C$41 = $DC$41, $C$41 =""), 0, IF( ISNUMBER( AR41 ), 0, 1 ))</f>
        <v>0</v>
      </c>
      <c r="DA41" s="159">
        <f xml:space="preserve"> IF( OR( $C$41 = $DC$41, $C$41 =""), 0, IF( ISNUMBER( AS41 ), 0, 1 ))</f>
        <v>0</v>
      </c>
      <c r="DB41" s="160"/>
      <c r="DC41" s="208" t="s">
        <v>321</v>
      </c>
      <c r="DD41" s="99"/>
      <c r="DE41" s="106"/>
    </row>
    <row r="42" spans="2:109" ht="14.25" customHeight="1">
      <c r="B42" s="209">
        <v>34</v>
      </c>
      <c r="C42" s="206" t="s">
        <v>328</v>
      </c>
      <c r="D42" s="182"/>
      <c r="E42" s="164" t="s">
        <v>72</v>
      </c>
      <c r="F42" s="213">
        <v>3</v>
      </c>
      <c r="G42" s="214"/>
      <c r="H42" s="167"/>
      <c r="I42" s="167"/>
      <c r="J42" s="167"/>
      <c r="K42" s="168">
        <f t="shared" si="0"/>
        <v>0</v>
      </c>
      <c r="L42" s="214"/>
      <c r="M42" s="167"/>
      <c r="N42" s="167"/>
      <c r="O42" s="167"/>
      <c r="P42" s="168">
        <f t="shared" si="1"/>
        <v>0</v>
      </c>
      <c r="Q42" s="214"/>
      <c r="R42" s="167"/>
      <c r="S42" s="167"/>
      <c r="T42" s="167"/>
      <c r="U42" s="168">
        <f t="shared" si="2"/>
        <v>0</v>
      </c>
      <c r="V42" s="214" t="s">
        <v>265</v>
      </c>
      <c r="W42" s="167" t="s">
        <v>265</v>
      </c>
      <c r="X42" s="167" t="s">
        <v>265</v>
      </c>
      <c r="Y42" s="167" t="s">
        <v>265</v>
      </c>
      <c r="Z42" s="168">
        <f t="shared" si="3"/>
        <v>0</v>
      </c>
      <c r="AA42" s="214" t="s">
        <v>265</v>
      </c>
      <c r="AB42" s="167" t="s">
        <v>265</v>
      </c>
      <c r="AC42" s="167" t="s">
        <v>265</v>
      </c>
      <c r="AD42" s="167" t="s">
        <v>265</v>
      </c>
      <c r="AE42" s="168">
        <f t="shared" si="4"/>
        <v>0</v>
      </c>
      <c r="AF42" s="214" t="s">
        <v>265</v>
      </c>
      <c r="AG42" s="167" t="s">
        <v>265</v>
      </c>
      <c r="AH42" s="167" t="s">
        <v>265</v>
      </c>
      <c r="AI42" s="167" t="s">
        <v>265</v>
      </c>
      <c r="AJ42" s="168">
        <f t="shared" si="5"/>
        <v>0</v>
      </c>
      <c r="AK42" s="214" t="s">
        <v>265</v>
      </c>
      <c r="AL42" s="167" t="s">
        <v>265</v>
      </c>
      <c r="AM42" s="167" t="s">
        <v>265</v>
      </c>
      <c r="AN42" s="167" t="s">
        <v>265</v>
      </c>
      <c r="AO42" s="168">
        <f t="shared" si="6"/>
        <v>0</v>
      </c>
      <c r="AP42" s="214" t="s">
        <v>265</v>
      </c>
      <c r="AQ42" s="167" t="s">
        <v>265</v>
      </c>
      <c r="AR42" s="167" t="s">
        <v>265</v>
      </c>
      <c r="AS42" s="167" t="s">
        <v>265</v>
      </c>
      <c r="AT42" s="168">
        <f t="shared" si="7"/>
        <v>0</v>
      </c>
      <c r="AU42" s="133"/>
      <c r="AV42" s="215"/>
      <c r="AW42" s="180" t="s">
        <v>257</v>
      </c>
      <c r="AX42" s="181"/>
      <c r="AY42" s="144">
        <f t="shared" si="19"/>
        <v>0</v>
      </c>
      <c r="AZ42" s="144"/>
      <c r="BB42" s="209">
        <f t="shared" si="18"/>
        <v>34</v>
      </c>
      <c r="BC42" s="207" t="s">
        <v>329</v>
      </c>
      <c r="BD42" s="164" t="s">
        <v>72</v>
      </c>
      <c r="BE42" s="213">
        <v>3</v>
      </c>
      <c r="BF42" s="194" t="s">
        <v>330</v>
      </c>
      <c r="BG42" s="175" t="s">
        <v>331</v>
      </c>
      <c r="BH42" s="175" t="s">
        <v>332</v>
      </c>
      <c r="BI42" s="175" t="s">
        <v>333</v>
      </c>
      <c r="BJ42" s="176" t="s">
        <v>334</v>
      </c>
      <c r="BL42" s="99"/>
      <c r="BM42" s="159">
        <f t="shared" si="20"/>
        <v>0</v>
      </c>
      <c r="BN42" s="100"/>
      <c r="BO42" s="159">
        <f xml:space="preserve"> IF( OR( $C$42 = $DC$42, $C$42 =""), 0, IF( ISNUMBER( G42 ), 0, 1 ))</f>
        <v>0</v>
      </c>
      <c r="BP42" s="159">
        <f xml:space="preserve"> IF( OR( $C$42 = $DC$42, $C$42 =""), 0, IF( ISNUMBER( H42 ), 0, 1 ))</f>
        <v>0</v>
      </c>
      <c r="BQ42" s="159">
        <f xml:space="preserve"> IF( OR( $C$42 = $DC$42, $C$42 =""), 0, IF( ISNUMBER( I42 ), 0, 1 ))</f>
        <v>0</v>
      </c>
      <c r="BR42" s="159">
        <f xml:space="preserve"> IF( OR( $C$42 = $DC$42, $C$42 =""), 0, IF( ISNUMBER( J42 ), 0, 1 ))</f>
        <v>0</v>
      </c>
      <c r="BS42" s="160"/>
      <c r="BT42" s="159">
        <f xml:space="preserve"> IF( OR( $C$42 = $DC$42, $C$42 =""), 0, IF( ISNUMBER( L42 ), 0, 1 ))</f>
        <v>0</v>
      </c>
      <c r="BU42" s="159">
        <f xml:space="preserve"> IF( OR( $C$42 = $DC$42, $C$42 =""), 0, IF( ISNUMBER( M42 ), 0, 1 ))</f>
        <v>0</v>
      </c>
      <c r="BV42" s="159">
        <f xml:space="preserve"> IF( OR( $C$42 = $DC$42, $C$42 =""), 0, IF( ISNUMBER( N42 ), 0, 1 ))</f>
        <v>0</v>
      </c>
      <c r="BW42" s="159">
        <f xml:space="preserve"> IF( OR( $C$42 = $DC$42, $C$42 =""), 0, IF( ISNUMBER( O42 ), 0, 1 ))</f>
        <v>0</v>
      </c>
      <c r="BX42" s="160"/>
      <c r="BY42" s="159">
        <f xml:space="preserve"> IF( OR( $C$42 = $DC$42, $C$42 =""), 0, IF( ISNUMBER( Q42 ), 0, 1 ))</f>
        <v>0</v>
      </c>
      <c r="BZ42" s="159">
        <f xml:space="preserve"> IF( OR( $C$42 = $DC$42, $C$42 =""), 0, IF( ISNUMBER( R42 ), 0, 1 ))</f>
        <v>0</v>
      </c>
      <c r="CA42" s="159">
        <f xml:space="preserve"> IF( OR( $C$42 = $DC$42, $C$42 =""), 0, IF( ISNUMBER( S42 ), 0, 1 ))</f>
        <v>0</v>
      </c>
      <c r="CB42" s="159">
        <f xml:space="preserve"> IF( OR( $C$42 = $DC$42, $C$42 =""), 0, IF( ISNUMBER( T42 ), 0, 1 ))</f>
        <v>0</v>
      </c>
      <c r="CC42" s="160"/>
      <c r="CD42" s="159">
        <f xml:space="preserve"> IF( OR( $C$42 = $DC$42, $C$42 =""), 0, IF( ISNUMBER( V42 ), 0, 1 ))</f>
        <v>0</v>
      </c>
      <c r="CE42" s="159">
        <f xml:space="preserve"> IF( OR( $C$42 = $DC$42, $C$42 =""), 0, IF( ISNUMBER( W42 ), 0, 1 ))</f>
        <v>0</v>
      </c>
      <c r="CF42" s="159">
        <f xml:space="preserve"> IF( OR( $C$42 = $DC$42, $C$42 =""), 0, IF( ISNUMBER( X42 ), 0, 1 ))</f>
        <v>0</v>
      </c>
      <c r="CG42" s="159">
        <f xml:space="preserve"> IF( OR( $C$42 = $DC$42, $C$42 =""), 0, IF( ISNUMBER( Y42 ), 0, 1 ))</f>
        <v>0</v>
      </c>
      <c r="CH42" s="160"/>
      <c r="CI42" s="159">
        <f xml:space="preserve"> IF( OR( $C$42 = $DC$42, $C$42 =""), 0, IF( ISNUMBER( AA42 ), 0, 1 ))</f>
        <v>0</v>
      </c>
      <c r="CJ42" s="159">
        <f xml:space="preserve"> IF( OR( $C$42 = $DC$42, $C$42 =""), 0, IF( ISNUMBER( AB42 ), 0, 1 ))</f>
        <v>0</v>
      </c>
      <c r="CK42" s="159">
        <f xml:space="preserve"> IF( OR( $C$42 = $DC$42, $C$42 =""), 0, IF( ISNUMBER( AC42 ), 0, 1 ))</f>
        <v>0</v>
      </c>
      <c r="CL42" s="159">
        <f xml:space="preserve"> IF( OR( $C$42 = $DC$42, $C$42 =""), 0, IF( ISNUMBER( AD42 ), 0, 1 ))</f>
        <v>0</v>
      </c>
      <c r="CM42" s="160"/>
      <c r="CN42" s="159">
        <f xml:space="preserve"> IF( OR( $C$42 = $DC$42, $C$42 =""), 0, IF( ISNUMBER( AF42 ), 0, 1 ))</f>
        <v>0</v>
      </c>
      <c r="CO42" s="159">
        <f xml:space="preserve"> IF( OR( $C$42 = $DC$42, $C$42 =""), 0, IF( ISNUMBER( AG42 ), 0, 1 ))</f>
        <v>0</v>
      </c>
      <c r="CP42" s="159">
        <f xml:space="preserve"> IF( OR( $C$42 = $DC$42, $C$42 =""), 0, IF( ISNUMBER( AH42 ), 0, 1 ))</f>
        <v>0</v>
      </c>
      <c r="CQ42" s="159">
        <f xml:space="preserve"> IF( OR( $C$42 = $DC$42, $C$42 =""), 0, IF( ISNUMBER( AI42 ), 0, 1 ))</f>
        <v>0</v>
      </c>
      <c r="CR42" s="160"/>
      <c r="CS42" s="159">
        <f xml:space="preserve"> IF( OR( $C$42 = $DC$42, $C$42 =""), 0, IF( ISNUMBER( AK42 ), 0, 1 ))</f>
        <v>0</v>
      </c>
      <c r="CT42" s="159">
        <f xml:space="preserve"> IF( OR( $C$42 = $DC$42, $C$42 =""), 0, IF( ISNUMBER( AL42 ), 0, 1 ))</f>
        <v>0</v>
      </c>
      <c r="CU42" s="159">
        <f xml:space="preserve"> IF( OR( $C$42 = $DC$42, $C$42 =""), 0, IF( ISNUMBER( AM42 ), 0, 1 ))</f>
        <v>0</v>
      </c>
      <c r="CV42" s="159">
        <f xml:space="preserve"> IF( OR( $C$42 = $DC$42, $C$42 =""), 0, IF( ISNUMBER( AN42 ), 0, 1 ))</f>
        <v>0</v>
      </c>
      <c r="CW42" s="160"/>
      <c r="CX42" s="159">
        <f xml:space="preserve"> IF( OR( $C$42 = $DC$42, $C$42 =""), 0, IF( ISNUMBER( AP42 ), 0, 1 ))</f>
        <v>0</v>
      </c>
      <c r="CY42" s="159">
        <f xml:space="preserve"> IF( OR( $C$42 = $DC$42, $C$42 =""), 0, IF( ISNUMBER( AQ42 ), 0, 1 ))</f>
        <v>0</v>
      </c>
      <c r="CZ42" s="159">
        <f xml:space="preserve"> IF( OR( $C$42 = $DC$42, $C$42 =""), 0, IF( ISNUMBER( AR42 ), 0, 1 ))</f>
        <v>0</v>
      </c>
      <c r="DA42" s="159">
        <f xml:space="preserve"> IF( OR( $C$42 = $DC$42, $C$42 =""), 0, IF( ISNUMBER( AS42 ), 0, 1 ))</f>
        <v>0</v>
      </c>
      <c r="DB42" s="160"/>
      <c r="DC42" s="208" t="s">
        <v>328</v>
      </c>
      <c r="DD42" s="99"/>
      <c r="DE42" s="106"/>
    </row>
    <row r="43" spans="2:109" ht="14.25" customHeight="1">
      <c r="B43" s="209">
        <v>35</v>
      </c>
      <c r="C43" s="206" t="s">
        <v>335</v>
      </c>
      <c r="D43" s="182"/>
      <c r="E43" s="164" t="s">
        <v>72</v>
      </c>
      <c r="F43" s="213">
        <v>3</v>
      </c>
      <c r="G43" s="214"/>
      <c r="H43" s="167"/>
      <c r="I43" s="167"/>
      <c r="J43" s="167"/>
      <c r="K43" s="168">
        <f t="shared" si="0"/>
        <v>0</v>
      </c>
      <c r="L43" s="214"/>
      <c r="M43" s="167"/>
      <c r="N43" s="167"/>
      <c r="O43" s="167"/>
      <c r="P43" s="168">
        <f t="shared" si="1"/>
        <v>0</v>
      </c>
      <c r="Q43" s="214"/>
      <c r="R43" s="167"/>
      <c r="S43" s="167"/>
      <c r="T43" s="167"/>
      <c r="U43" s="168">
        <f t="shared" si="2"/>
        <v>0</v>
      </c>
      <c r="V43" s="214" t="s">
        <v>265</v>
      </c>
      <c r="W43" s="167" t="s">
        <v>265</v>
      </c>
      <c r="X43" s="167" t="s">
        <v>265</v>
      </c>
      <c r="Y43" s="167" t="s">
        <v>265</v>
      </c>
      <c r="Z43" s="168">
        <f t="shared" si="3"/>
        <v>0</v>
      </c>
      <c r="AA43" s="214" t="s">
        <v>265</v>
      </c>
      <c r="AB43" s="167" t="s">
        <v>265</v>
      </c>
      <c r="AC43" s="167" t="s">
        <v>265</v>
      </c>
      <c r="AD43" s="167" t="s">
        <v>265</v>
      </c>
      <c r="AE43" s="168">
        <f t="shared" si="4"/>
        <v>0</v>
      </c>
      <c r="AF43" s="214" t="s">
        <v>265</v>
      </c>
      <c r="AG43" s="167" t="s">
        <v>265</v>
      </c>
      <c r="AH43" s="167" t="s">
        <v>265</v>
      </c>
      <c r="AI43" s="167" t="s">
        <v>265</v>
      </c>
      <c r="AJ43" s="168">
        <f t="shared" si="5"/>
        <v>0</v>
      </c>
      <c r="AK43" s="214" t="s">
        <v>265</v>
      </c>
      <c r="AL43" s="167" t="s">
        <v>265</v>
      </c>
      <c r="AM43" s="167" t="s">
        <v>265</v>
      </c>
      <c r="AN43" s="167" t="s">
        <v>265</v>
      </c>
      <c r="AO43" s="168">
        <f t="shared" si="6"/>
        <v>0</v>
      </c>
      <c r="AP43" s="214" t="s">
        <v>265</v>
      </c>
      <c r="AQ43" s="167" t="s">
        <v>265</v>
      </c>
      <c r="AR43" s="167" t="s">
        <v>265</v>
      </c>
      <c r="AS43" s="167" t="s">
        <v>265</v>
      </c>
      <c r="AT43" s="168">
        <f t="shared" si="7"/>
        <v>0</v>
      </c>
      <c r="AU43" s="133"/>
      <c r="AV43" s="215"/>
      <c r="AW43" s="180" t="s">
        <v>257</v>
      </c>
      <c r="AX43" s="181"/>
      <c r="AY43" s="144">
        <f t="shared" si="19"/>
        <v>0</v>
      </c>
      <c r="AZ43" s="144"/>
      <c r="BB43" s="209">
        <f t="shared" si="18"/>
        <v>35</v>
      </c>
      <c r="BC43" s="207" t="s">
        <v>336</v>
      </c>
      <c r="BD43" s="164" t="s">
        <v>72</v>
      </c>
      <c r="BE43" s="213">
        <v>3</v>
      </c>
      <c r="BF43" s="194" t="s">
        <v>337</v>
      </c>
      <c r="BG43" s="175" t="s">
        <v>338</v>
      </c>
      <c r="BH43" s="175" t="s">
        <v>339</v>
      </c>
      <c r="BI43" s="175" t="s">
        <v>340</v>
      </c>
      <c r="BJ43" s="176" t="s">
        <v>341</v>
      </c>
      <c r="BL43" s="216"/>
      <c r="BM43" s="159">
        <f t="shared" si="20"/>
        <v>0</v>
      </c>
      <c r="BN43" s="100"/>
      <c r="BO43" s="159">
        <f xml:space="preserve"> IF( OR( $C$43 = $DC$43, $C$43 =""), 0, IF( ISNUMBER( G43 ), 0, 1 ))</f>
        <v>0</v>
      </c>
      <c r="BP43" s="159">
        <f xml:space="preserve"> IF( OR( $C$43 = $DC$43, $C$43 =""), 0, IF( ISNUMBER( H43 ), 0, 1 ))</f>
        <v>0</v>
      </c>
      <c r="BQ43" s="159">
        <f xml:space="preserve"> IF( OR( $C$43 = $DC$43, $C$43 =""), 0, IF( ISNUMBER( I43 ), 0, 1 ))</f>
        <v>0</v>
      </c>
      <c r="BR43" s="159">
        <f xml:space="preserve"> IF( OR( $C$43 = $DC$43, $C$43 =""), 0, IF( ISNUMBER( J43 ), 0, 1 ))</f>
        <v>0</v>
      </c>
      <c r="BS43" s="160"/>
      <c r="BT43" s="159">
        <f xml:space="preserve"> IF( OR( $C$43 = $DC$43, $C$43 =""), 0, IF( ISNUMBER( L43 ), 0, 1 ))</f>
        <v>0</v>
      </c>
      <c r="BU43" s="159">
        <f xml:space="preserve"> IF( OR( $C$43 = $DC$43, $C$43 =""), 0, IF( ISNUMBER( M43 ), 0, 1 ))</f>
        <v>0</v>
      </c>
      <c r="BV43" s="159">
        <f xml:space="preserve"> IF( OR( $C$43 = $DC$43, $C$43 =""), 0, IF( ISNUMBER( N43 ), 0, 1 ))</f>
        <v>0</v>
      </c>
      <c r="BW43" s="159">
        <f xml:space="preserve"> IF( OR( $C$43 = $DC$43, $C$43 =""), 0, IF( ISNUMBER( O43 ), 0, 1 ))</f>
        <v>0</v>
      </c>
      <c r="BX43" s="160"/>
      <c r="BY43" s="159">
        <f xml:space="preserve"> IF( OR( $C$43 = $DC$43, $C$43 =""), 0, IF( ISNUMBER( Q43 ), 0, 1 ))</f>
        <v>0</v>
      </c>
      <c r="BZ43" s="159">
        <f xml:space="preserve"> IF( OR( $C$43 = $DC$43, $C$43 =""), 0, IF( ISNUMBER( R43 ), 0, 1 ))</f>
        <v>0</v>
      </c>
      <c r="CA43" s="159">
        <f xml:space="preserve"> IF( OR( $C$43 = $DC$43, $C$43 =""), 0, IF( ISNUMBER( S43 ), 0, 1 ))</f>
        <v>0</v>
      </c>
      <c r="CB43" s="159">
        <f xml:space="preserve"> IF( OR( $C$43 = $DC$43, $C$43 =""), 0, IF( ISNUMBER( T43 ), 0, 1 ))</f>
        <v>0</v>
      </c>
      <c r="CC43" s="160"/>
      <c r="CD43" s="159">
        <f xml:space="preserve"> IF( OR( $C$43 = $DC$43, $C$43 =""), 0, IF( ISNUMBER( V43 ), 0, 1 ))</f>
        <v>0</v>
      </c>
      <c r="CE43" s="159">
        <f xml:space="preserve"> IF( OR( $C$43 = $DC$43, $C$43 =""), 0, IF( ISNUMBER( W43 ), 0, 1 ))</f>
        <v>0</v>
      </c>
      <c r="CF43" s="159">
        <f xml:space="preserve"> IF( OR( $C$43 = $DC$43, $C$43 =""), 0, IF( ISNUMBER( X43 ), 0, 1 ))</f>
        <v>0</v>
      </c>
      <c r="CG43" s="159">
        <f xml:space="preserve"> IF( OR( $C$43 = $DC$43, $C$43 =""), 0, IF( ISNUMBER( Y43 ), 0, 1 ))</f>
        <v>0</v>
      </c>
      <c r="CH43" s="160"/>
      <c r="CI43" s="159">
        <f xml:space="preserve"> IF( OR( $C$43 = $DC$43, $C$43 =""), 0, IF( ISNUMBER( AA43 ), 0, 1 ))</f>
        <v>0</v>
      </c>
      <c r="CJ43" s="159">
        <f xml:space="preserve"> IF( OR( $C$43 = $DC$43, $C$43 =""), 0, IF( ISNUMBER( AB43 ), 0, 1 ))</f>
        <v>0</v>
      </c>
      <c r="CK43" s="159">
        <f xml:space="preserve"> IF( OR( $C$43 = $DC$43, $C$43 =""), 0, IF( ISNUMBER( AC43 ), 0, 1 ))</f>
        <v>0</v>
      </c>
      <c r="CL43" s="159">
        <f xml:space="preserve"> IF( OR( $C$43 = $DC$43, $C$43 =""), 0, IF( ISNUMBER( AD43 ), 0, 1 ))</f>
        <v>0</v>
      </c>
      <c r="CM43" s="160"/>
      <c r="CN43" s="159">
        <f xml:space="preserve"> IF( OR( $C$43 = $DC$43, $C$43 =""), 0, IF( ISNUMBER( AF43 ), 0, 1 ))</f>
        <v>0</v>
      </c>
      <c r="CO43" s="159">
        <f xml:space="preserve"> IF( OR( $C$43 = $DC$43, $C$43 =""), 0, IF( ISNUMBER( AG43 ), 0, 1 ))</f>
        <v>0</v>
      </c>
      <c r="CP43" s="159">
        <f xml:space="preserve"> IF( OR( $C$43 = $DC$43, $C$43 =""), 0, IF( ISNUMBER( AH43 ), 0, 1 ))</f>
        <v>0</v>
      </c>
      <c r="CQ43" s="159">
        <f xml:space="preserve"> IF( OR( $C$43 = $DC$43, $C$43 =""), 0, IF( ISNUMBER( AI43 ), 0, 1 ))</f>
        <v>0</v>
      </c>
      <c r="CR43" s="160"/>
      <c r="CS43" s="159">
        <f xml:space="preserve"> IF( OR( $C$43 = $DC$43, $C$43 =""), 0, IF( ISNUMBER( AK43 ), 0, 1 ))</f>
        <v>0</v>
      </c>
      <c r="CT43" s="159">
        <f xml:space="preserve"> IF( OR( $C$43 = $DC$43, $C$43 =""), 0, IF( ISNUMBER( AL43 ), 0, 1 ))</f>
        <v>0</v>
      </c>
      <c r="CU43" s="159">
        <f xml:space="preserve"> IF( OR( $C$43 = $DC$43, $C$43 =""), 0, IF( ISNUMBER( AM43 ), 0, 1 ))</f>
        <v>0</v>
      </c>
      <c r="CV43" s="159">
        <f xml:space="preserve"> IF( OR( $C$43 = $DC$43, $C$43 =""), 0, IF( ISNUMBER( AN43 ), 0, 1 ))</f>
        <v>0</v>
      </c>
      <c r="CW43" s="160"/>
      <c r="CX43" s="159">
        <f xml:space="preserve"> IF( OR( $C$43 = $DC$43, $C$43 =""), 0, IF( ISNUMBER( AP43 ), 0, 1 ))</f>
        <v>0</v>
      </c>
      <c r="CY43" s="159">
        <f xml:space="preserve"> IF( OR( $C$43 = $DC$43, $C$43 =""), 0, IF( ISNUMBER( AQ43 ), 0, 1 ))</f>
        <v>0</v>
      </c>
      <c r="CZ43" s="159">
        <f xml:space="preserve"> IF( OR( $C$43 = $DC$43, $C$43 =""), 0, IF( ISNUMBER( AR43 ), 0, 1 ))</f>
        <v>0</v>
      </c>
      <c r="DA43" s="159">
        <f xml:space="preserve"> IF( OR( $C$43 = $DC$43, $C$43 =""), 0, IF( ISNUMBER( AS43 ), 0, 1 ))</f>
        <v>0</v>
      </c>
      <c r="DB43" s="160"/>
      <c r="DC43" s="208" t="s">
        <v>335</v>
      </c>
      <c r="DD43" s="99"/>
      <c r="DE43" s="106"/>
    </row>
    <row r="44" spans="2:109" ht="14.25" customHeight="1">
      <c r="B44" s="209">
        <v>36</v>
      </c>
      <c r="C44" s="206" t="s">
        <v>342</v>
      </c>
      <c r="D44" s="182"/>
      <c r="E44" s="164" t="s">
        <v>72</v>
      </c>
      <c r="F44" s="213">
        <v>3</v>
      </c>
      <c r="G44" s="214"/>
      <c r="H44" s="167"/>
      <c r="I44" s="167"/>
      <c r="J44" s="167"/>
      <c r="K44" s="168">
        <f t="shared" si="0"/>
        <v>0</v>
      </c>
      <c r="L44" s="214"/>
      <c r="M44" s="167"/>
      <c r="N44" s="167"/>
      <c r="O44" s="167"/>
      <c r="P44" s="168">
        <f t="shared" si="1"/>
        <v>0</v>
      </c>
      <c r="Q44" s="214"/>
      <c r="R44" s="167"/>
      <c r="S44" s="167"/>
      <c r="T44" s="167"/>
      <c r="U44" s="168">
        <f t="shared" si="2"/>
        <v>0</v>
      </c>
      <c r="V44" s="214" t="s">
        <v>265</v>
      </c>
      <c r="W44" s="167" t="s">
        <v>265</v>
      </c>
      <c r="X44" s="167" t="s">
        <v>265</v>
      </c>
      <c r="Y44" s="167" t="s">
        <v>265</v>
      </c>
      <c r="Z44" s="168">
        <f t="shared" si="3"/>
        <v>0</v>
      </c>
      <c r="AA44" s="214" t="s">
        <v>265</v>
      </c>
      <c r="AB44" s="167" t="s">
        <v>265</v>
      </c>
      <c r="AC44" s="167" t="s">
        <v>265</v>
      </c>
      <c r="AD44" s="167" t="s">
        <v>265</v>
      </c>
      <c r="AE44" s="168">
        <f t="shared" si="4"/>
        <v>0</v>
      </c>
      <c r="AF44" s="214" t="s">
        <v>265</v>
      </c>
      <c r="AG44" s="167" t="s">
        <v>265</v>
      </c>
      <c r="AH44" s="167" t="s">
        <v>265</v>
      </c>
      <c r="AI44" s="167" t="s">
        <v>265</v>
      </c>
      <c r="AJ44" s="168">
        <f t="shared" si="5"/>
        <v>0</v>
      </c>
      <c r="AK44" s="214" t="s">
        <v>265</v>
      </c>
      <c r="AL44" s="167" t="s">
        <v>265</v>
      </c>
      <c r="AM44" s="167" t="s">
        <v>265</v>
      </c>
      <c r="AN44" s="167" t="s">
        <v>265</v>
      </c>
      <c r="AO44" s="168">
        <f t="shared" si="6"/>
        <v>0</v>
      </c>
      <c r="AP44" s="214" t="s">
        <v>265</v>
      </c>
      <c r="AQ44" s="167" t="s">
        <v>265</v>
      </c>
      <c r="AR44" s="167" t="s">
        <v>265</v>
      </c>
      <c r="AS44" s="167" t="s">
        <v>265</v>
      </c>
      <c r="AT44" s="168">
        <f t="shared" si="7"/>
        <v>0</v>
      </c>
      <c r="AU44" s="133"/>
      <c r="AV44" s="215"/>
      <c r="AW44" s="180" t="s">
        <v>257</v>
      </c>
      <c r="AX44" s="181"/>
      <c r="AY44" s="144">
        <f t="shared" si="19"/>
        <v>0</v>
      </c>
      <c r="AZ44" s="144"/>
      <c r="BB44" s="209">
        <f t="shared" si="18"/>
        <v>36</v>
      </c>
      <c r="BC44" s="207" t="s">
        <v>343</v>
      </c>
      <c r="BD44" s="164" t="s">
        <v>72</v>
      </c>
      <c r="BE44" s="213">
        <v>3</v>
      </c>
      <c r="BF44" s="194" t="s">
        <v>344</v>
      </c>
      <c r="BG44" s="175" t="s">
        <v>345</v>
      </c>
      <c r="BH44" s="175" t="s">
        <v>346</v>
      </c>
      <c r="BI44" s="175" t="s">
        <v>347</v>
      </c>
      <c r="BJ44" s="176" t="s">
        <v>348</v>
      </c>
      <c r="BL44" s="217"/>
      <c r="BM44" s="159">
        <f t="shared" si="20"/>
        <v>0</v>
      </c>
      <c r="BN44" s="100"/>
      <c r="BO44" s="159">
        <f xml:space="preserve"> IF( OR( $C$44 = $DC$44, $C$44 =""), 0, IF( ISNUMBER( G44 ), 0, 1 ))</f>
        <v>0</v>
      </c>
      <c r="BP44" s="159">
        <f xml:space="preserve"> IF( OR( $C$44 = $DC$44, $C$44 =""), 0, IF( ISNUMBER( H44 ), 0, 1 ))</f>
        <v>0</v>
      </c>
      <c r="BQ44" s="159">
        <f xml:space="preserve"> IF( OR( $C$44 = $DC$44, $C$44 =""), 0, IF( ISNUMBER( I44 ), 0, 1 ))</f>
        <v>0</v>
      </c>
      <c r="BR44" s="159">
        <f xml:space="preserve"> IF( OR( $C$44 = $DC$44, $C$44 =""), 0, IF( ISNUMBER( J44 ), 0, 1 ))</f>
        <v>0</v>
      </c>
      <c r="BS44" s="160"/>
      <c r="BT44" s="159">
        <f xml:space="preserve"> IF( OR( $C$44 = $DC$44, $C$44 =""), 0, IF( ISNUMBER( L44 ), 0, 1 ))</f>
        <v>0</v>
      </c>
      <c r="BU44" s="159">
        <f xml:space="preserve"> IF( OR( $C$44 = $DC$44, $C$44 =""), 0, IF( ISNUMBER( M44 ), 0, 1 ))</f>
        <v>0</v>
      </c>
      <c r="BV44" s="159">
        <f xml:space="preserve"> IF( OR( $C$44 = $DC$44, $C$44 =""), 0, IF( ISNUMBER( N44 ), 0, 1 ))</f>
        <v>0</v>
      </c>
      <c r="BW44" s="159">
        <f xml:space="preserve"> IF( OR( $C$44 = $DC$44, $C$44 =""), 0, IF( ISNUMBER( O44 ), 0, 1 ))</f>
        <v>0</v>
      </c>
      <c r="BX44" s="160"/>
      <c r="BY44" s="159">
        <f xml:space="preserve"> IF( OR( $C$44 = $DC$44, $C$44 =""), 0, IF( ISNUMBER( Q44 ), 0, 1 ))</f>
        <v>0</v>
      </c>
      <c r="BZ44" s="159">
        <f xml:space="preserve"> IF( OR( $C$44 = $DC$44, $C$44 =""), 0, IF( ISNUMBER( R44 ), 0, 1 ))</f>
        <v>0</v>
      </c>
      <c r="CA44" s="159">
        <f xml:space="preserve"> IF( OR( $C$44 = $DC$44, $C$44 =""), 0, IF( ISNUMBER( S44 ), 0, 1 ))</f>
        <v>0</v>
      </c>
      <c r="CB44" s="159">
        <f xml:space="preserve"> IF( OR( $C$44 = $DC$44, $C$44 =""), 0, IF( ISNUMBER( T44 ), 0, 1 ))</f>
        <v>0</v>
      </c>
      <c r="CC44" s="160"/>
      <c r="CD44" s="159">
        <f xml:space="preserve"> IF( OR( $C$44 = $DC$44, $C$44 =""), 0, IF( ISNUMBER( V44 ), 0, 1 ))</f>
        <v>0</v>
      </c>
      <c r="CE44" s="159">
        <f xml:space="preserve"> IF( OR( $C$44 = $DC$44, $C$44 =""), 0, IF( ISNUMBER( W44 ), 0, 1 ))</f>
        <v>0</v>
      </c>
      <c r="CF44" s="159">
        <f xml:space="preserve"> IF( OR( $C$44 = $DC$44, $C$44 =""), 0, IF( ISNUMBER( X44 ), 0, 1 ))</f>
        <v>0</v>
      </c>
      <c r="CG44" s="159">
        <f xml:space="preserve"> IF( OR( $C$44 = $DC$44, $C$44 =""), 0, IF( ISNUMBER( Y44 ), 0, 1 ))</f>
        <v>0</v>
      </c>
      <c r="CH44" s="160"/>
      <c r="CI44" s="159">
        <f xml:space="preserve"> IF( OR( $C$44 = $DC$44, $C$44 =""), 0, IF( ISNUMBER( AA44 ), 0, 1 ))</f>
        <v>0</v>
      </c>
      <c r="CJ44" s="159">
        <f xml:space="preserve"> IF( OR( $C$44 = $DC$44, $C$44 =""), 0, IF( ISNUMBER( AB44 ), 0, 1 ))</f>
        <v>0</v>
      </c>
      <c r="CK44" s="159">
        <f xml:space="preserve"> IF( OR( $C$44 = $DC$44, $C$44 =""), 0, IF( ISNUMBER( AC44 ), 0, 1 ))</f>
        <v>0</v>
      </c>
      <c r="CL44" s="159">
        <f xml:space="preserve"> IF( OR( $C$44 = $DC$44, $C$44 =""), 0, IF( ISNUMBER( AD44 ), 0, 1 ))</f>
        <v>0</v>
      </c>
      <c r="CM44" s="160"/>
      <c r="CN44" s="159">
        <f xml:space="preserve"> IF( OR( $C$44 = $DC$44, $C$44 =""), 0, IF( ISNUMBER( AF44 ), 0, 1 ))</f>
        <v>0</v>
      </c>
      <c r="CO44" s="159">
        <f xml:space="preserve"> IF( OR( $C$44 = $DC$44, $C$44 =""), 0, IF( ISNUMBER( AG44 ), 0, 1 ))</f>
        <v>0</v>
      </c>
      <c r="CP44" s="159">
        <f xml:space="preserve"> IF( OR( $C$44 = $DC$44, $C$44 =""), 0, IF( ISNUMBER( AH44 ), 0, 1 ))</f>
        <v>0</v>
      </c>
      <c r="CQ44" s="159">
        <f xml:space="preserve"> IF( OR( $C$44 = $DC$44, $C$44 =""), 0, IF( ISNUMBER( AI44 ), 0, 1 ))</f>
        <v>0</v>
      </c>
      <c r="CR44" s="160"/>
      <c r="CS44" s="159">
        <f xml:space="preserve"> IF( OR( $C$44 = $DC$44, $C$44 =""), 0, IF( ISNUMBER( AK44 ), 0, 1 ))</f>
        <v>0</v>
      </c>
      <c r="CT44" s="159">
        <f xml:space="preserve"> IF( OR( $C$44 = $DC$44, $C$44 =""), 0, IF( ISNUMBER( AL44 ), 0, 1 ))</f>
        <v>0</v>
      </c>
      <c r="CU44" s="159">
        <f xml:space="preserve"> IF( OR( $C$44 = $DC$44, $C$44 =""), 0, IF( ISNUMBER( AM44 ), 0, 1 ))</f>
        <v>0</v>
      </c>
      <c r="CV44" s="159">
        <f xml:space="preserve"> IF( OR( $C$44 = $DC$44, $C$44 =""), 0, IF( ISNUMBER( AN44 ), 0, 1 ))</f>
        <v>0</v>
      </c>
      <c r="CW44" s="160"/>
      <c r="CX44" s="159">
        <f xml:space="preserve"> IF( OR( $C$44 = $DC$44, $C$44 =""), 0, IF( ISNUMBER( AP44 ), 0, 1 ))</f>
        <v>0</v>
      </c>
      <c r="CY44" s="159">
        <f xml:space="preserve"> IF( OR( $C$44 = $DC$44, $C$44 =""), 0, IF( ISNUMBER( AQ44 ), 0, 1 ))</f>
        <v>0</v>
      </c>
      <c r="CZ44" s="159">
        <f xml:space="preserve"> IF( OR( $C$44 = $DC$44, $C$44 =""), 0, IF( ISNUMBER( AR44 ), 0, 1 ))</f>
        <v>0</v>
      </c>
      <c r="DA44" s="159">
        <f xml:space="preserve"> IF( OR( $C$44 = $DC$44, $C$44 =""), 0, IF( ISNUMBER( AS44 ), 0, 1 ))</f>
        <v>0</v>
      </c>
      <c r="DB44" s="160"/>
      <c r="DC44" s="208" t="s">
        <v>342</v>
      </c>
      <c r="DD44" s="217"/>
      <c r="DE44" s="218"/>
    </row>
    <row r="45" spans="2:109" ht="14.25" customHeight="1">
      <c r="B45" s="209">
        <v>37</v>
      </c>
      <c r="C45" s="206" t="s">
        <v>349</v>
      </c>
      <c r="D45" s="182"/>
      <c r="E45" s="164" t="s">
        <v>72</v>
      </c>
      <c r="F45" s="213">
        <v>3</v>
      </c>
      <c r="G45" s="214"/>
      <c r="H45" s="167"/>
      <c r="I45" s="167"/>
      <c r="J45" s="167"/>
      <c r="K45" s="168">
        <f t="shared" si="0"/>
        <v>0</v>
      </c>
      <c r="L45" s="214"/>
      <c r="M45" s="167"/>
      <c r="N45" s="167"/>
      <c r="O45" s="167"/>
      <c r="P45" s="168">
        <f t="shared" si="1"/>
        <v>0</v>
      </c>
      <c r="Q45" s="214"/>
      <c r="R45" s="167"/>
      <c r="S45" s="167"/>
      <c r="T45" s="167"/>
      <c r="U45" s="168">
        <f t="shared" si="2"/>
        <v>0</v>
      </c>
      <c r="V45" s="214" t="s">
        <v>265</v>
      </c>
      <c r="W45" s="167" t="s">
        <v>265</v>
      </c>
      <c r="X45" s="167" t="s">
        <v>265</v>
      </c>
      <c r="Y45" s="167" t="s">
        <v>265</v>
      </c>
      <c r="Z45" s="168">
        <f t="shared" si="3"/>
        <v>0</v>
      </c>
      <c r="AA45" s="214" t="s">
        <v>265</v>
      </c>
      <c r="AB45" s="167" t="s">
        <v>265</v>
      </c>
      <c r="AC45" s="167" t="s">
        <v>265</v>
      </c>
      <c r="AD45" s="167" t="s">
        <v>265</v>
      </c>
      <c r="AE45" s="168">
        <f t="shared" si="4"/>
        <v>0</v>
      </c>
      <c r="AF45" s="214" t="s">
        <v>265</v>
      </c>
      <c r="AG45" s="167" t="s">
        <v>265</v>
      </c>
      <c r="AH45" s="167" t="s">
        <v>265</v>
      </c>
      <c r="AI45" s="167" t="s">
        <v>265</v>
      </c>
      <c r="AJ45" s="168">
        <f t="shared" si="5"/>
        <v>0</v>
      </c>
      <c r="AK45" s="214" t="s">
        <v>265</v>
      </c>
      <c r="AL45" s="167" t="s">
        <v>265</v>
      </c>
      <c r="AM45" s="167" t="s">
        <v>265</v>
      </c>
      <c r="AN45" s="167" t="s">
        <v>265</v>
      </c>
      <c r="AO45" s="168">
        <f t="shared" si="6"/>
        <v>0</v>
      </c>
      <c r="AP45" s="214" t="s">
        <v>265</v>
      </c>
      <c r="AQ45" s="167" t="s">
        <v>265</v>
      </c>
      <c r="AR45" s="167" t="s">
        <v>265</v>
      </c>
      <c r="AS45" s="167" t="s">
        <v>265</v>
      </c>
      <c r="AT45" s="168">
        <f t="shared" si="7"/>
        <v>0</v>
      </c>
      <c r="AU45" s="133"/>
      <c r="AV45" s="215"/>
      <c r="AW45" s="180" t="s">
        <v>257</v>
      </c>
      <c r="AX45" s="181"/>
      <c r="AY45" s="144">
        <f t="shared" si="19"/>
        <v>0</v>
      </c>
      <c r="AZ45" s="144"/>
      <c r="BB45" s="209">
        <f t="shared" si="18"/>
        <v>37</v>
      </c>
      <c r="BC45" s="207" t="s">
        <v>350</v>
      </c>
      <c r="BD45" s="164" t="s">
        <v>72</v>
      </c>
      <c r="BE45" s="213">
        <v>3</v>
      </c>
      <c r="BF45" s="194" t="s">
        <v>351</v>
      </c>
      <c r="BG45" s="175" t="s">
        <v>352</v>
      </c>
      <c r="BH45" s="175" t="s">
        <v>353</v>
      </c>
      <c r="BI45" s="175" t="s">
        <v>354</v>
      </c>
      <c r="BJ45" s="176" t="s">
        <v>355</v>
      </c>
      <c r="BL45" s="219"/>
      <c r="BM45" s="159">
        <f t="shared" si="20"/>
        <v>0</v>
      </c>
      <c r="BN45" s="100"/>
      <c r="BO45" s="159">
        <f xml:space="preserve"> IF( OR( $C$45 = $DC$45, $C$45 =""), 0, IF( ISNUMBER( G45 ), 0, 1 ))</f>
        <v>0</v>
      </c>
      <c r="BP45" s="159">
        <f xml:space="preserve"> IF( OR( $C$45 = $DC$45, $C$45 =""), 0, IF( ISNUMBER( H45 ), 0, 1 ))</f>
        <v>0</v>
      </c>
      <c r="BQ45" s="159">
        <f xml:space="preserve"> IF( OR( $C$45 = $DC$45, $C$45 =""), 0, IF( ISNUMBER( I45 ), 0, 1 ))</f>
        <v>0</v>
      </c>
      <c r="BR45" s="159">
        <f xml:space="preserve"> IF( OR( $C$45 = $DC$45, $C$45 =""), 0, IF( ISNUMBER( J45 ), 0, 1 ))</f>
        <v>0</v>
      </c>
      <c r="BS45" s="160"/>
      <c r="BT45" s="159">
        <f xml:space="preserve"> IF( OR( $C$45 = $DC$45, $C$45 =""), 0, IF( ISNUMBER( L45 ), 0, 1 ))</f>
        <v>0</v>
      </c>
      <c r="BU45" s="159">
        <f xml:space="preserve"> IF( OR( $C$45 = $DC$45, $C$45 =""), 0, IF( ISNUMBER( M45 ), 0, 1 ))</f>
        <v>0</v>
      </c>
      <c r="BV45" s="159">
        <f xml:space="preserve"> IF( OR( $C$45 = $DC$45, $C$45 =""), 0, IF( ISNUMBER( N45 ), 0, 1 ))</f>
        <v>0</v>
      </c>
      <c r="BW45" s="159">
        <f xml:space="preserve"> IF( OR( $C$45 = $DC$45, $C$45 =""), 0, IF( ISNUMBER( O45 ), 0, 1 ))</f>
        <v>0</v>
      </c>
      <c r="BX45" s="160"/>
      <c r="BY45" s="159">
        <f xml:space="preserve"> IF( OR( $C$45 = $DC$45, $C$45 =""), 0, IF( ISNUMBER( Q45 ), 0, 1 ))</f>
        <v>0</v>
      </c>
      <c r="BZ45" s="159">
        <f xml:space="preserve"> IF( OR( $C$45 = $DC$45, $C$45 =""), 0, IF( ISNUMBER( R45 ), 0, 1 ))</f>
        <v>0</v>
      </c>
      <c r="CA45" s="159">
        <f xml:space="preserve"> IF( OR( $C$45 = $DC$45, $C$45 =""), 0, IF( ISNUMBER( S45 ), 0, 1 ))</f>
        <v>0</v>
      </c>
      <c r="CB45" s="159">
        <f xml:space="preserve"> IF( OR( $C$45 = $DC$45, $C$45 =""), 0, IF( ISNUMBER( T45 ), 0, 1 ))</f>
        <v>0</v>
      </c>
      <c r="CC45" s="160"/>
      <c r="CD45" s="159">
        <f xml:space="preserve"> IF( OR( $C$45 = $DC$45, $C$45 =""), 0, IF( ISNUMBER( V45 ), 0, 1 ))</f>
        <v>0</v>
      </c>
      <c r="CE45" s="159">
        <f xml:space="preserve"> IF( OR( $C$45 = $DC$45, $C$45 =""), 0, IF( ISNUMBER( W45 ), 0, 1 ))</f>
        <v>0</v>
      </c>
      <c r="CF45" s="159">
        <f xml:space="preserve"> IF( OR( $C$45 = $DC$45, $C$45 =""), 0, IF( ISNUMBER( X45 ), 0, 1 ))</f>
        <v>0</v>
      </c>
      <c r="CG45" s="159">
        <f xml:space="preserve"> IF( OR( $C$45 = $DC$45, $C$45 =""), 0, IF( ISNUMBER( Y45 ), 0, 1 ))</f>
        <v>0</v>
      </c>
      <c r="CH45" s="160"/>
      <c r="CI45" s="159">
        <f xml:space="preserve"> IF( OR( $C$45 = $DC$45, $C$45 =""), 0, IF( ISNUMBER( AA45 ), 0, 1 ))</f>
        <v>0</v>
      </c>
      <c r="CJ45" s="159">
        <f xml:space="preserve"> IF( OR( $C$45 = $DC$45, $C$45 =""), 0, IF( ISNUMBER( AB45 ), 0, 1 ))</f>
        <v>0</v>
      </c>
      <c r="CK45" s="159">
        <f xml:space="preserve"> IF( OR( $C$45 = $DC$45, $C$45 =""), 0, IF( ISNUMBER( AC45 ), 0, 1 ))</f>
        <v>0</v>
      </c>
      <c r="CL45" s="159">
        <f xml:space="preserve"> IF( OR( $C$45 = $DC$45, $C$45 =""), 0, IF( ISNUMBER( AD45 ), 0, 1 ))</f>
        <v>0</v>
      </c>
      <c r="CM45" s="160"/>
      <c r="CN45" s="159">
        <f xml:space="preserve"> IF( OR( $C$45 = $DC$45, $C$45 =""), 0, IF( ISNUMBER( AF45 ), 0, 1 ))</f>
        <v>0</v>
      </c>
      <c r="CO45" s="159">
        <f xml:space="preserve"> IF( OR( $C$45 = $DC$45, $C$45 =""), 0, IF( ISNUMBER( AG45 ), 0, 1 ))</f>
        <v>0</v>
      </c>
      <c r="CP45" s="159">
        <f xml:space="preserve"> IF( OR( $C$45 = $DC$45, $C$45 =""), 0, IF( ISNUMBER( AH45 ), 0, 1 ))</f>
        <v>0</v>
      </c>
      <c r="CQ45" s="159">
        <f xml:space="preserve"> IF( OR( $C$45 = $DC$45, $C$45 =""), 0, IF( ISNUMBER( AI45 ), 0, 1 ))</f>
        <v>0</v>
      </c>
      <c r="CR45" s="160"/>
      <c r="CS45" s="159">
        <f xml:space="preserve"> IF( OR( $C$45 = $DC$45, $C$45 =""), 0, IF( ISNUMBER( AK45 ), 0, 1 ))</f>
        <v>0</v>
      </c>
      <c r="CT45" s="159">
        <f xml:space="preserve"> IF( OR( $C$45 = $DC$45, $C$45 =""), 0, IF( ISNUMBER( AL45 ), 0, 1 ))</f>
        <v>0</v>
      </c>
      <c r="CU45" s="159">
        <f xml:space="preserve"> IF( OR( $C$45 = $DC$45, $C$45 =""), 0, IF( ISNUMBER( AM45 ), 0, 1 ))</f>
        <v>0</v>
      </c>
      <c r="CV45" s="159">
        <f xml:space="preserve"> IF( OR( $C$45 = $DC$45, $C$45 =""), 0, IF( ISNUMBER( AN45 ), 0, 1 ))</f>
        <v>0</v>
      </c>
      <c r="CW45" s="160"/>
      <c r="CX45" s="159">
        <f xml:space="preserve"> IF( OR( $C$45 = $DC$45, $C$45 =""), 0, IF( ISNUMBER( AP45 ), 0, 1 ))</f>
        <v>0</v>
      </c>
      <c r="CY45" s="159">
        <f xml:space="preserve"> IF( OR( $C$45 = $DC$45, $C$45 =""), 0, IF( ISNUMBER( AQ45 ), 0, 1 ))</f>
        <v>0</v>
      </c>
      <c r="CZ45" s="159">
        <f xml:space="preserve"> IF( OR( $C$45 = $DC$45, $C$45 =""), 0, IF( ISNUMBER( AR45 ), 0, 1 ))</f>
        <v>0</v>
      </c>
      <c r="DA45" s="159">
        <f xml:space="preserve"> IF( OR( $C$45 = $DC$45, $C$45 =""), 0, IF( ISNUMBER( AS45 ), 0, 1 ))</f>
        <v>0</v>
      </c>
      <c r="DB45" s="160"/>
      <c r="DC45" s="208" t="s">
        <v>349</v>
      </c>
      <c r="DD45" s="219"/>
      <c r="DE45" s="220"/>
    </row>
    <row r="46" spans="2:109" ht="14.25" customHeight="1" thickBot="1">
      <c r="B46" s="221">
        <v>38</v>
      </c>
      <c r="C46" s="222" t="s">
        <v>356</v>
      </c>
      <c r="D46" s="223"/>
      <c r="E46" s="224" t="s">
        <v>72</v>
      </c>
      <c r="F46" s="225">
        <v>3</v>
      </c>
      <c r="G46" s="226"/>
      <c r="H46" s="227"/>
      <c r="I46" s="227"/>
      <c r="J46" s="227"/>
      <c r="K46" s="228">
        <f t="shared" si="0"/>
        <v>0</v>
      </c>
      <c r="L46" s="226"/>
      <c r="M46" s="227"/>
      <c r="N46" s="227"/>
      <c r="O46" s="227"/>
      <c r="P46" s="228">
        <f t="shared" si="1"/>
        <v>0</v>
      </c>
      <c r="Q46" s="226"/>
      <c r="R46" s="227"/>
      <c r="S46" s="227"/>
      <c r="T46" s="227"/>
      <c r="U46" s="228">
        <f t="shared" si="2"/>
        <v>0</v>
      </c>
      <c r="V46" s="226" t="s">
        <v>265</v>
      </c>
      <c r="W46" s="227" t="s">
        <v>265</v>
      </c>
      <c r="X46" s="227" t="s">
        <v>265</v>
      </c>
      <c r="Y46" s="227" t="s">
        <v>265</v>
      </c>
      <c r="Z46" s="228">
        <f t="shared" si="3"/>
        <v>0</v>
      </c>
      <c r="AA46" s="226" t="s">
        <v>265</v>
      </c>
      <c r="AB46" s="227" t="s">
        <v>265</v>
      </c>
      <c r="AC46" s="227" t="s">
        <v>265</v>
      </c>
      <c r="AD46" s="227" t="s">
        <v>265</v>
      </c>
      <c r="AE46" s="228">
        <f t="shared" si="4"/>
        <v>0</v>
      </c>
      <c r="AF46" s="226" t="s">
        <v>265</v>
      </c>
      <c r="AG46" s="227" t="s">
        <v>265</v>
      </c>
      <c r="AH46" s="227" t="s">
        <v>265</v>
      </c>
      <c r="AI46" s="227" t="s">
        <v>265</v>
      </c>
      <c r="AJ46" s="228">
        <f t="shared" si="5"/>
        <v>0</v>
      </c>
      <c r="AK46" s="226" t="s">
        <v>265</v>
      </c>
      <c r="AL46" s="227" t="s">
        <v>265</v>
      </c>
      <c r="AM46" s="227" t="s">
        <v>265</v>
      </c>
      <c r="AN46" s="227" t="s">
        <v>265</v>
      </c>
      <c r="AO46" s="228">
        <f t="shared" si="6"/>
        <v>0</v>
      </c>
      <c r="AP46" s="226" t="s">
        <v>265</v>
      </c>
      <c r="AQ46" s="227" t="s">
        <v>265</v>
      </c>
      <c r="AR46" s="227" t="s">
        <v>265</v>
      </c>
      <c r="AS46" s="227" t="s">
        <v>265</v>
      </c>
      <c r="AT46" s="228">
        <f t="shared" si="7"/>
        <v>0</v>
      </c>
      <c r="AU46" s="133"/>
      <c r="AV46" s="215"/>
      <c r="AW46" s="180" t="s">
        <v>257</v>
      </c>
      <c r="AX46" s="181"/>
      <c r="AY46" s="144">
        <f t="shared" si="19"/>
        <v>0</v>
      </c>
      <c r="AZ46" s="144"/>
      <c r="BB46" s="221">
        <f t="shared" si="18"/>
        <v>38</v>
      </c>
      <c r="BC46" s="229" t="s">
        <v>357</v>
      </c>
      <c r="BD46" s="224" t="s">
        <v>72</v>
      </c>
      <c r="BE46" s="225">
        <v>3</v>
      </c>
      <c r="BF46" s="194" t="s">
        <v>358</v>
      </c>
      <c r="BG46" s="230" t="s">
        <v>359</v>
      </c>
      <c r="BH46" s="230" t="s">
        <v>360</v>
      </c>
      <c r="BI46" s="230" t="s">
        <v>361</v>
      </c>
      <c r="BJ46" s="231" t="s">
        <v>362</v>
      </c>
      <c r="BL46" s="219"/>
      <c r="BM46" s="159">
        <f t="shared" si="20"/>
        <v>0</v>
      </c>
      <c r="BN46" s="100"/>
      <c r="BO46" s="159">
        <f xml:space="preserve"> IF( OR( $C$46 = $DC$46, $C$46 =""), 0, IF( ISNUMBER( G46 ), 0, 1 ))</f>
        <v>0</v>
      </c>
      <c r="BP46" s="159">
        <f xml:space="preserve"> IF( OR( $C$46 = $DC$46, $C$46 =""), 0, IF( ISNUMBER( H46 ), 0, 1 ))</f>
        <v>0</v>
      </c>
      <c r="BQ46" s="159">
        <f xml:space="preserve"> IF( OR( $C$46 = $DC$46, $C$46 =""), 0, IF( ISNUMBER( I46 ), 0, 1 ))</f>
        <v>0</v>
      </c>
      <c r="BR46" s="159">
        <f xml:space="preserve"> IF( OR( $C$46 = $DC$46, $C$46 =""), 0, IF( ISNUMBER( J46 ), 0, 1 ))</f>
        <v>0</v>
      </c>
      <c r="BS46" s="160"/>
      <c r="BT46" s="159">
        <f xml:space="preserve"> IF( OR( $C$46 = $DC$46, $C$46 =""), 0, IF( ISNUMBER( L46 ), 0, 1 ))</f>
        <v>0</v>
      </c>
      <c r="BU46" s="159">
        <f xml:space="preserve"> IF( OR( $C$46 = $DC$46, $C$46 =""), 0, IF( ISNUMBER( M46 ), 0, 1 ))</f>
        <v>0</v>
      </c>
      <c r="BV46" s="159">
        <f xml:space="preserve"> IF( OR( $C$46 = $DC$46, $C$46 =""), 0, IF( ISNUMBER( N46 ), 0, 1 ))</f>
        <v>0</v>
      </c>
      <c r="BW46" s="159">
        <f xml:space="preserve"> IF( OR( $C$46 = $DC$46, $C$46 =""), 0, IF( ISNUMBER( O46 ), 0, 1 ))</f>
        <v>0</v>
      </c>
      <c r="BX46" s="160"/>
      <c r="BY46" s="159">
        <f xml:space="preserve"> IF( OR( $C$46 = $DC$46, $C$46 =""), 0, IF( ISNUMBER( Q46 ), 0, 1 ))</f>
        <v>0</v>
      </c>
      <c r="BZ46" s="159">
        <f xml:space="preserve"> IF( OR( $C$46 = $DC$46, $C$46 =""), 0, IF( ISNUMBER( R46 ), 0, 1 ))</f>
        <v>0</v>
      </c>
      <c r="CA46" s="159">
        <f xml:space="preserve"> IF( OR( $C$46 = $DC$46, $C$46 =""), 0, IF( ISNUMBER( S46 ), 0, 1 ))</f>
        <v>0</v>
      </c>
      <c r="CB46" s="159">
        <f xml:space="preserve"> IF( OR( $C$46 = $DC$46, $C$46 =""), 0, IF( ISNUMBER( T46 ), 0, 1 ))</f>
        <v>0</v>
      </c>
      <c r="CC46" s="160"/>
      <c r="CD46" s="159">
        <f xml:space="preserve"> IF( OR( $C$46 = $DC$46, $C$46 =""), 0, IF( ISNUMBER( V46 ), 0, 1 ))</f>
        <v>0</v>
      </c>
      <c r="CE46" s="159">
        <f xml:space="preserve"> IF( OR( $C$46 = $DC$46, $C$46 =""), 0, IF( ISNUMBER( W46 ), 0, 1 ))</f>
        <v>0</v>
      </c>
      <c r="CF46" s="159">
        <f xml:space="preserve"> IF( OR( $C$46 = $DC$46, $C$46 =""), 0, IF( ISNUMBER( X46 ), 0, 1 ))</f>
        <v>0</v>
      </c>
      <c r="CG46" s="159">
        <f xml:space="preserve"> IF( OR( $C$46 = $DC$46, $C$46 =""), 0, IF( ISNUMBER( Y46 ), 0, 1 ))</f>
        <v>0</v>
      </c>
      <c r="CH46" s="160"/>
      <c r="CI46" s="159">
        <f xml:space="preserve"> IF( OR( $C$46 = $DC$46, $C$46 =""), 0, IF( ISNUMBER( AA46 ), 0, 1 ))</f>
        <v>0</v>
      </c>
      <c r="CJ46" s="159">
        <f xml:space="preserve"> IF( OR( $C$46 = $DC$46, $C$46 =""), 0, IF( ISNUMBER( AB46 ), 0, 1 ))</f>
        <v>0</v>
      </c>
      <c r="CK46" s="159">
        <f xml:space="preserve"> IF( OR( $C$46 = $DC$46, $C$46 =""), 0, IF( ISNUMBER( AC46 ), 0, 1 ))</f>
        <v>0</v>
      </c>
      <c r="CL46" s="159">
        <f xml:space="preserve"> IF( OR( $C$46 = $DC$46, $C$46 =""), 0, IF( ISNUMBER( AD46 ), 0, 1 ))</f>
        <v>0</v>
      </c>
      <c r="CM46" s="160"/>
      <c r="CN46" s="159">
        <f xml:space="preserve"> IF( OR( $C$46 = $DC$46, $C$46 =""), 0, IF( ISNUMBER( AF46 ), 0, 1 ))</f>
        <v>0</v>
      </c>
      <c r="CO46" s="159">
        <f xml:space="preserve"> IF( OR( $C$46 = $DC$46, $C$46 =""), 0, IF( ISNUMBER( AG46 ), 0, 1 ))</f>
        <v>0</v>
      </c>
      <c r="CP46" s="159">
        <f xml:space="preserve"> IF( OR( $C$46 = $DC$46, $C$46 =""), 0, IF( ISNUMBER( AH46 ), 0, 1 ))</f>
        <v>0</v>
      </c>
      <c r="CQ46" s="159">
        <f xml:space="preserve"> IF( OR( $C$46 = $DC$46, $C$46 =""), 0, IF( ISNUMBER( AI46 ), 0, 1 ))</f>
        <v>0</v>
      </c>
      <c r="CR46" s="160"/>
      <c r="CS46" s="159">
        <f xml:space="preserve"> IF( OR( $C$46 = $DC$46, $C$46 =""), 0, IF( ISNUMBER( AK46 ), 0, 1 ))</f>
        <v>0</v>
      </c>
      <c r="CT46" s="159">
        <f xml:space="preserve"> IF( OR( $C$46 = $DC$46, $C$46 =""), 0, IF( ISNUMBER( AL46 ), 0, 1 ))</f>
        <v>0</v>
      </c>
      <c r="CU46" s="159">
        <f xml:space="preserve"> IF( OR( $C$46 = $DC$46, $C$46 =""), 0, IF( ISNUMBER( AM46 ), 0, 1 ))</f>
        <v>0</v>
      </c>
      <c r="CV46" s="159">
        <f xml:space="preserve"> IF( OR( $C$46 = $DC$46, $C$46 =""), 0, IF( ISNUMBER( AN46 ), 0, 1 ))</f>
        <v>0</v>
      </c>
      <c r="CW46" s="160"/>
      <c r="CX46" s="159">
        <f xml:space="preserve"> IF( OR( $C$46 = $DC$46, $C$46 =""), 0, IF( ISNUMBER( AP46 ), 0, 1 ))</f>
        <v>0</v>
      </c>
      <c r="CY46" s="159">
        <f xml:space="preserve"> IF( OR( $C$46 = $DC$46, $C$46 =""), 0, IF( ISNUMBER( AQ46 ), 0, 1 ))</f>
        <v>0</v>
      </c>
      <c r="CZ46" s="159">
        <f xml:space="preserve"> IF( OR( $C$46 = $DC$46, $C$46 =""), 0, IF( ISNUMBER( AR46 ), 0, 1 ))</f>
        <v>0</v>
      </c>
      <c r="DA46" s="159">
        <f xml:space="preserve"> IF( OR( $C$46 = $DC$46, $C$46 =""), 0, IF( ISNUMBER( AS46 ), 0, 1 ))</f>
        <v>0</v>
      </c>
      <c r="DB46" s="160"/>
      <c r="DC46" s="208" t="s">
        <v>356</v>
      </c>
      <c r="DD46" s="219"/>
      <c r="DE46" s="220"/>
    </row>
    <row r="47" spans="2:109" ht="24.6" customHeight="1" thickBot="1">
      <c r="B47" s="232">
        <v>39</v>
      </c>
      <c r="C47" s="233" t="s">
        <v>363</v>
      </c>
      <c r="D47" s="234"/>
      <c r="E47" s="235" t="s">
        <v>72</v>
      </c>
      <c r="F47" s="236">
        <v>3</v>
      </c>
      <c r="G47" s="237">
        <f>SUM(G9:G46)</f>
        <v>0</v>
      </c>
      <c r="H47" s="238">
        <f>SUM(H9:H46)</f>
        <v>0</v>
      </c>
      <c r="I47" s="238">
        <f>SUM(I9:I46)</f>
        <v>0</v>
      </c>
      <c r="J47" s="238">
        <f>SUM(J9:J46)</f>
        <v>0</v>
      </c>
      <c r="K47" s="239">
        <f t="shared" si="0"/>
        <v>0</v>
      </c>
      <c r="L47" s="237">
        <f>SUM(L9:L46)</f>
        <v>0</v>
      </c>
      <c r="M47" s="238">
        <f>SUM(M9:M46)</f>
        <v>0</v>
      </c>
      <c r="N47" s="238">
        <f>SUM(N9:N46)</f>
        <v>0</v>
      </c>
      <c r="O47" s="238">
        <f>SUM(O9:O46)</f>
        <v>0</v>
      </c>
      <c r="P47" s="239">
        <f t="shared" si="1"/>
        <v>0</v>
      </c>
      <c r="Q47" s="237">
        <f>SUM(Q9:Q46)</f>
        <v>0</v>
      </c>
      <c r="R47" s="238">
        <f>SUM(R9:R46)</f>
        <v>0</v>
      </c>
      <c r="S47" s="238">
        <f>SUM(S9:S46)</f>
        <v>0</v>
      </c>
      <c r="T47" s="238">
        <f>SUM(T9:T46)</f>
        <v>0</v>
      </c>
      <c r="U47" s="239">
        <f t="shared" si="2"/>
        <v>0</v>
      </c>
      <c r="V47" s="237">
        <f>SUM(V9:V46)</f>
        <v>0</v>
      </c>
      <c r="W47" s="238">
        <f>SUM(W9:W46)</f>
        <v>0</v>
      </c>
      <c r="X47" s="238">
        <f>SUM(X9:X46)</f>
        <v>0</v>
      </c>
      <c r="Y47" s="238">
        <f>SUM(Y9:Y46)</f>
        <v>0</v>
      </c>
      <c r="Z47" s="239">
        <f t="shared" si="3"/>
        <v>0</v>
      </c>
      <c r="AA47" s="237">
        <f>SUM(AA9:AA46)</f>
        <v>0</v>
      </c>
      <c r="AB47" s="238">
        <f>SUM(AB9:AB46)</f>
        <v>0</v>
      </c>
      <c r="AC47" s="238">
        <f>SUM(AC9:AC46)</f>
        <v>0</v>
      </c>
      <c r="AD47" s="238">
        <f>SUM(AD9:AD46)</f>
        <v>0</v>
      </c>
      <c r="AE47" s="239">
        <f t="shared" si="4"/>
        <v>0</v>
      </c>
      <c r="AF47" s="237">
        <f>SUM(AF9:AF46)</f>
        <v>0</v>
      </c>
      <c r="AG47" s="238">
        <f>SUM(AG9:AG46)</f>
        <v>0</v>
      </c>
      <c r="AH47" s="238">
        <f>SUM(AH9:AH46)</f>
        <v>0</v>
      </c>
      <c r="AI47" s="238">
        <f>SUM(AI9:AI46)</f>
        <v>0</v>
      </c>
      <c r="AJ47" s="239">
        <f t="shared" si="5"/>
        <v>0</v>
      </c>
      <c r="AK47" s="237">
        <f>SUM(AK9:AK46)</f>
        <v>0</v>
      </c>
      <c r="AL47" s="238">
        <f>SUM(AL9:AL46)</f>
        <v>0</v>
      </c>
      <c r="AM47" s="238">
        <f>SUM(AM9:AM46)</f>
        <v>0</v>
      </c>
      <c r="AN47" s="238">
        <f>SUM(AN9:AN46)</f>
        <v>0</v>
      </c>
      <c r="AO47" s="239">
        <f t="shared" si="6"/>
        <v>0</v>
      </c>
      <c r="AP47" s="237">
        <f>SUM(AP9:AP46)</f>
        <v>0</v>
      </c>
      <c r="AQ47" s="238">
        <f>SUM(AQ9:AQ46)</f>
        <v>0</v>
      </c>
      <c r="AR47" s="238">
        <f>SUM(AR9:AR46)</f>
        <v>0</v>
      </c>
      <c r="AS47" s="238">
        <f>SUM(AS9:AS46)</f>
        <v>0</v>
      </c>
      <c r="AT47" s="239">
        <f t="shared" si="7"/>
        <v>0</v>
      </c>
      <c r="AU47" s="133"/>
      <c r="AV47" s="240" t="s">
        <v>364</v>
      </c>
      <c r="AW47" s="241"/>
      <c r="AX47" s="181"/>
      <c r="AY47" s="144"/>
      <c r="AZ47" s="242"/>
      <c r="BB47" s="232">
        <f t="shared" si="18"/>
        <v>39</v>
      </c>
      <c r="BC47" s="233" t="s">
        <v>363</v>
      </c>
      <c r="BD47" s="235" t="s">
        <v>72</v>
      </c>
      <c r="BE47" s="236">
        <v>3</v>
      </c>
      <c r="BF47" s="243" t="s">
        <v>365</v>
      </c>
      <c r="BG47" s="244" t="s">
        <v>366</v>
      </c>
      <c r="BH47" s="244" t="s">
        <v>367</v>
      </c>
      <c r="BI47" s="244" t="s">
        <v>368</v>
      </c>
      <c r="BJ47" s="245" t="s">
        <v>369</v>
      </c>
      <c r="BL47" s="219"/>
      <c r="BM47" s="246"/>
      <c r="BN47" s="100"/>
      <c r="BO47" s="160"/>
      <c r="BP47" s="160"/>
      <c r="BQ47" s="160"/>
      <c r="BR47" s="160"/>
      <c r="BS47" s="160"/>
      <c r="BT47" s="160"/>
      <c r="BU47" s="160"/>
      <c r="BV47" s="160"/>
      <c r="BW47" s="160"/>
      <c r="BX47" s="160"/>
      <c r="BY47" s="160"/>
      <c r="BZ47" s="160"/>
      <c r="CA47" s="160"/>
      <c r="CB47" s="160"/>
      <c r="CC47" s="160"/>
      <c r="CD47" s="160"/>
      <c r="CE47" s="160"/>
      <c r="CF47" s="160"/>
      <c r="CG47" s="160"/>
      <c r="CH47" s="160"/>
      <c r="CI47" s="160"/>
      <c r="CJ47" s="160"/>
      <c r="CK47" s="160"/>
      <c r="CL47" s="160"/>
      <c r="CM47" s="160"/>
      <c r="CN47" s="160"/>
      <c r="CO47" s="160"/>
      <c r="CP47" s="160"/>
      <c r="CQ47" s="160"/>
      <c r="CR47" s="160"/>
      <c r="CS47" s="160"/>
      <c r="CT47" s="160"/>
      <c r="CU47" s="160"/>
      <c r="CV47" s="160"/>
      <c r="CW47" s="160"/>
      <c r="CX47" s="160"/>
      <c r="CY47" s="160"/>
      <c r="CZ47" s="160"/>
      <c r="DA47" s="160"/>
      <c r="DB47" s="247"/>
      <c r="DC47" s="247"/>
      <c r="DD47" s="99"/>
      <c r="DE47" s="220"/>
    </row>
    <row r="48" spans="2:109" ht="15" thickBot="1">
      <c r="B48" s="248"/>
      <c r="C48" s="249"/>
      <c r="D48" s="250"/>
      <c r="E48" s="14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133"/>
      <c r="AV48" s="252"/>
      <c r="AW48" s="252"/>
      <c r="AX48" s="252"/>
      <c r="AY48" s="144"/>
      <c r="AZ48" s="144"/>
      <c r="BB48" s="248"/>
      <c r="BC48" s="249"/>
      <c r="BD48" s="141"/>
      <c r="BE48" s="251"/>
      <c r="BF48" s="251"/>
      <c r="BG48" s="251"/>
      <c r="BH48" s="251"/>
      <c r="BI48" s="251"/>
      <c r="BJ48" s="251"/>
      <c r="BL48" s="253"/>
      <c r="BM48" s="100"/>
      <c r="BN48" s="100"/>
      <c r="BO48" s="160"/>
      <c r="BP48" s="160"/>
      <c r="BQ48" s="160"/>
      <c r="BR48" s="160"/>
      <c r="BS48" s="160"/>
      <c r="BT48" s="160"/>
      <c r="BU48" s="160"/>
      <c r="BV48" s="160"/>
      <c r="BW48" s="160"/>
      <c r="BX48" s="160"/>
      <c r="BY48" s="160"/>
      <c r="BZ48" s="160"/>
      <c r="CA48" s="160"/>
      <c r="CB48" s="160"/>
      <c r="CC48" s="160"/>
      <c r="CD48" s="160"/>
      <c r="CE48" s="160"/>
      <c r="CF48" s="160"/>
      <c r="CG48" s="160"/>
      <c r="CH48" s="160"/>
      <c r="CI48" s="160"/>
      <c r="CJ48" s="160"/>
      <c r="CK48" s="160"/>
      <c r="CL48" s="160"/>
      <c r="CM48" s="160"/>
      <c r="CN48" s="160"/>
      <c r="CO48" s="160"/>
      <c r="CP48" s="160"/>
      <c r="CQ48" s="160"/>
      <c r="CR48" s="160"/>
      <c r="CS48" s="160"/>
      <c r="CT48" s="160"/>
      <c r="CU48" s="160"/>
      <c r="CV48" s="160"/>
      <c r="CW48" s="160"/>
      <c r="CX48" s="160"/>
      <c r="CY48" s="160"/>
      <c r="CZ48" s="160"/>
      <c r="DA48" s="160"/>
      <c r="DB48" s="254"/>
      <c r="DC48" s="254"/>
    </row>
    <row r="49" spans="2:109" ht="15" thickBot="1">
      <c r="B49" s="308" t="s">
        <v>370</v>
      </c>
      <c r="C49" s="140" t="s">
        <v>371</v>
      </c>
      <c r="D49" s="250"/>
      <c r="E49" s="141"/>
      <c r="F49" s="251"/>
      <c r="G49" s="251"/>
      <c r="H49" s="251"/>
      <c r="I49" s="251"/>
      <c r="J49" s="251"/>
      <c r="K49" s="251"/>
      <c r="L49" s="251"/>
      <c r="M49" s="251"/>
      <c r="N49" s="251"/>
      <c r="O49" s="251"/>
      <c r="P49" s="251"/>
      <c r="Q49" s="251"/>
      <c r="R49" s="251"/>
      <c r="S49" s="251"/>
      <c r="T49" s="251"/>
      <c r="U49" s="256"/>
      <c r="V49" s="256"/>
      <c r="W49" s="256"/>
      <c r="X49" s="256"/>
      <c r="Y49" s="256"/>
      <c r="Z49" s="256"/>
      <c r="AA49" s="256"/>
      <c r="AB49" s="256"/>
      <c r="AC49" s="256"/>
      <c r="AD49" s="256"/>
      <c r="AE49" s="256"/>
      <c r="AF49" s="256"/>
      <c r="AG49" s="256"/>
      <c r="AH49" s="256"/>
      <c r="AI49" s="256"/>
      <c r="AJ49" s="256"/>
      <c r="AK49" s="106"/>
      <c r="AL49" s="106"/>
      <c r="AM49" s="106"/>
      <c r="AN49" s="106"/>
      <c r="AO49" s="106"/>
      <c r="AP49" s="106"/>
      <c r="AQ49" s="106"/>
      <c r="AR49" s="106"/>
      <c r="AS49" s="106"/>
      <c r="AT49" s="106"/>
      <c r="AU49" s="133"/>
      <c r="AV49" s="252"/>
      <c r="AW49" s="252"/>
      <c r="AX49" s="252"/>
      <c r="AY49" s="144"/>
      <c r="AZ49" s="144"/>
      <c r="BB49" s="308" t="s">
        <v>370</v>
      </c>
      <c r="BC49" s="140" t="s">
        <v>371</v>
      </c>
      <c r="BD49" s="141"/>
      <c r="BE49" s="251"/>
      <c r="BF49" s="251"/>
      <c r="BG49" s="251"/>
      <c r="BH49" s="251"/>
      <c r="BI49" s="251"/>
      <c r="BJ49" s="251"/>
      <c r="BL49" s="253"/>
      <c r="BM49" s="100"/>
      <c r="BN49" s="100"/>
      <c r="BO49" s="160"/>
      <c r="BP49" s="160"/>
      <c r="BQ49" s="160"/>
      <c r="BR49" s="160"/>
      <c r="BS49" s="160"/>
      <c r="BT49" s="160"/>
      <c r="BU49" s="160"/>
      <c r="BV49" s="160"/>
      <c r="BW49" s="160"/>
      <c r="BX49" s="160"/>
      <c r="BY49" s="160"/>
      <c r="BZ49" s="160"/>
      <c r="CA49" s="160"/>
      <c r="CB49" s="160"/>
      <c r="CC49" s="160"/>
      <c r="CD49" s="160"/>
      <c r="CE49" s="160"/>
      <c r="CF49" s="160"/>
      <c r="CG49" s="160"/>
      <c r="CH49" s="160"/>
      <c r="CI49" s="160"/>
      <c r="CJ49" s="160"/>
      <c r="CK49" s="160"/>
      <c r="CL49" s="160"/>
      <c r="CM49" s="160"/>
      <c r="CN49" s="160"/>
      <c r="CO49" s="160"/>
      <c r="CP49" s="160"/>
      <c r="CQ49" s="160"/>
      <c r="CR49" s="160"/>
      <c r="CS49" s="160"/>
      <c r="CT49" s="160"/>
      <c r="CU49" s="160"/>
      <c r="CV49" s="160"/>
      <c r="CW49" s="160"/>
      <c r="CX49" s="160"/>
      <c r="CY49" s="160"/>
      <c r="CZ49" s="160"/>
      <c r="DA49" s="160"/>
      <c r="DB49" s="254"/>
      <c r="DC49" s="254"/>
      <c r="DD49" s="253"/>
      <c r="DE49" s="257"/>
    </row>
    <row r="50" spans="2:109" ht="14.25" customHeight="1">
      <c r="B50" s="145">
        <v>40</v>
      </c>
      <c r="C50" s="258" t="s">
        <v>114</v>
      </c>
      <c r="D50" s="147" t="s">
        <v>115</v>
      </c>
      <c r="E50" s="148" t="s">
        <v>72</v>
      </c>
      <c r="F50" s="148">
        <v>3</v>
      </c>
      <c r="G50" s="150"/>
      <c r="H50" s="151"/>
      <c r="I50" s="151"/>
      <c r="J50" s="151"/>
      <c r="K50" s="152">
        <f t="shared" ref="K50:K88" si="21">SUM(G50:J50)</f>
        <v>0</v>
      </c>
      <c r="L50" s="150"/>
      <c r="M50" s="151"/>
      <c r="N50" s="151"/>
      <c r="O50" s="151"/>
      <c r="P50" s="152">
        <f t="shared" ref="P50:P88" si="22">SUM(L50:O50)</f>
        <v>0</v>
      </c>
      <c r="Q50" s="150"/>
      <c r="R50" s="151"/>
      <c r="S50" s="151"/>
      <c r="T50" s="151"/>
      <c r="U50" s="152">
        <f t="shared" ref="U50:U88" si="23">SUM(Q50:T50)</f>
        <v>0</v>
      </c>
      <c r="V50" s="150"/>
      <c r="W50" s="151"/>
      <c r="X50" s="151"/>
      <c r="Y50" s="151"/>
      <c r="Z50" s="152">
        <f t="shared" ref="Z50:Z88" si="24">SUM(V50:Y50)</f>
        <v>0</v>
      </c>
      <c r="AA50" s="150"/>
      <c r="AB50" s="151"/>
      <c r="AC50" s="151"/>
      <c r="AD50" s="151"/>
      <c r="AE50" s="152">
        <f t="shared" ref="AE50:AE88" si="25">SUM(AA50:AD50)</f>
        <v>0</v>
      </c>
      <c r="AF50" s="150"/>
      <c r="AG50" s="151"/>
      <c r="AH50" s="151"/>
      <c r="AI50" s="151"/>
      <c r="AJ50" s="152">
        <f t="shared" ref="AJ50:AJ88" si="26">SUM(AF50:AI50)</f>
        <v>0</v>
      </c>
      <c r="AK50" s="150"/>
      <c r="AL50" s="151"/>
      <c r="AM50" s="151"/>
      <c r="AN50" s="151"/>
      <c r="AO50" s="152">
        <f t="shared" ref="AO50:AO88" si="27">SUM(AK50:AN50)</f>
        <v>0</v>
      </c>
      <c r="AP50" s="150"/>
      <c r="AQ50" s="151"/>
      <c r="AR50" s="151"/>
      <c r="AS50" s="151"/>
      <c r="AT50" s="152">
        <f t="shared" ref="AT50:AT88" si="28">SUM(AP50:AS50)</f>
        <v>0</v>
      </c>
      <c r="AU50" s="133"/>
      <c r="AV50" s="153"/>
      <c r="AW50" s="154"/>
      <c r="AX50" s="155"/>
      <c r="AY50" s="144" t="str">
        <f t="shared" ref="AY50:AY72" si="29">IF(SUM(BO50:DA50)=0,0,$BO$4)</f>
        <v>Please complete all cells in row</v>
      </c>
      <c r="AZ50" s="144"/>
      <c r="BB50" s="145">
        <v>40</v>
      </c>
      <c r="BC50" s="258" t="s">
        <v>114</v>
      </c>
      <c r="BD50" s="148" t="s">
        <v>72</v>
      </c>
      <c r="BE50" s="148">
        <v>3</v>
      </c>
      <c r="BF50" s="156" t="s">
        <v>372</v>
      </c>
      <c r="BG50" s="157" t="s">
        <v>373</v>
      </c>
      <c r="BH50" s="157" t="s">
        <v>374</v>
      </c>
      <c r="BI50" s="157" t="s">
        <v>375</v>
      </c>
      <c r="BJ50" s="158" t="s">
        <v>376</v>
      </c>
      <c r="BL50" s="253"/>
      <c r="BM50" s="100"/>
      <c r="BN50" s="100"/>
      <c r="BO50" s="159">
        <f t="shared" ref="BO50:BR72" si="30">IF(ISNUMBER(G50),0,1)</f>
        <v>1</v>
      </c>
      <c r="BP50" s="159">
        <f t="shared" si="30"/>
        <v>1</v>
      </c>
      <c r="BQ50" s="159">
        <f t="shared" si="30"/>
        <v>1</v>
      </c>
      <c r="BR50" s="159">
        <f t="shared" si="30"/>
        <v>1</v>
      </c>
      <c r="BS50" s="160"/>
      <c r="BT50" s="159">
        <f t="shared" ref="BT50:BW72" si="31">IF(ISNUMBER(L50),0,1)</f>
        <v>1</v>
      </c>
      <c r="BU50" s="159">
        <f t="shared" si="31"/>
        <v>1</v>
      </c>
      <c r="BV50" s="159">
        <f t="shared" si="31"/>
        <v>1</v>
      </c>
      <c r="BW50" s="159">
        <f t="shared" si="31"/>
        <v>1</v>
      </c>
      <c r="BX50" s="160"/>
      <c r="BY50" s="159">
        <f t="shared" ref="BY50:CB72" si="32">IF(ISNUMBER(Q50),0,1)</f>
        <v>1</v>
      </c>
      <c r="BZ50" s="159">
        <f t="shared" si="32"/>
        <v>1</v>
      </c>
      <c r="CA50" s="159">
        <f t="shared" si="32"/>
        <v>1</v>
      </c>
      <c r="CB50" s="159">
        <f t="shared" si="32"/>
        <v>1</v>
      </c>
      <c r="CC50" s="160"/>
      <c r="CD50" s="159">
        <f t="shared" ref="CD50:CG72" si="33">IF(ISNUMBER(V50),0,1)</f>
        <v>1</v>
      </c>
      <c r="CE50" s="159">
        <f t="shared" si="33"/>
        <v>1</v>
      </c>
      <c r="CF50" s="159">
        <f t="shared" si="33"/>
        <v>1</v>
      </c>
      <c r="CG50" s="159">
        <f t="shared" si="33"/>
        <v>1</v>
      </c>
      <c r="CH50" s="160"/>
      <c r="CI50" s="159">
        <f t="shared" ref="CI50:CL72" si="34">IF(ISNUMBER(AA50),0,1)</f>
        <v>1</v>
      </c>
      <c r="CJ50" s="159">
        <f t="shared" si="34"/>
        <v>1</v>
      </c>
      <c r="CK50" s="159">
        <f t="shared" si="34"/>
        <v>1</v>
      </c>
      <c r="CL50" s="159">
        <f t="shared" si="34"/>
        <v>1</v>
      </c>
      <c r="CM50" s="160"/>
      <c r="CN50" s="159">
        <f t="shared" ref="CN50:CQ72" si="35">IF(ISNUMBER(AF50),0,1)</f>
        <v>1</v>
      </c>
      <c r="CO50" s="159">
        <f t="shared" si="35"/>
        <v>1</v>
      </c>
      <c r="CP50" s="159">
        <f t="shared" si="35"/>
        <v>1</v>
      </c>
      <c r="CQ50" s="159">
        <f t="shared" si="35"/>
        <v>1</v>
      </c>
      <c r="CR50" s="160"/>
      <c r="CS50" s="159">
        <f t="shared" ref="CS50:CV72" si="36">IF(ISNUMBER(AK50),0,1)</f>
        <v>1</v>
      </c>
      <c r="CT50" s="159">
        <f t="shared" si="36"/>
        <v>1</v>
      </c>
      <c r="CU50" s="159">
        <f t="shared" si="36"/>
        <v>1</v>
      </c>
      <c r="CV50" s="159">
        <f t="shared" si="36"/>
        <v>1</v>
      </c>
      <c r="CW50" s="160"/>
      <c r="CX50" s="159">
        <f t="shared" ref="CX50:DA72" si="37">IF(ISNUMBER(AP50),0,1)</f>
        <v>1</v>
      </c>
      <c r="CY50" s="159">
        <f t="shared" si="37"/>
        <v>1</v>
      </c>
      <c r="CZ50" s="159">
        <f t="shared" si="37"/>
        <v>1</v>
      </c>
      <c r="DA50" s="159">
        <f t="shared" si="37"/>
        <v>1</v>
      </c>
      <c r="DB50" s="254"/>
      <c r="DC50" s="254"/>
      <c r="DD50" s="253"/>
      <c r="DE50" s="257"/>
    </row>
    <row r="51" spans="2:109" ht="14.25" customHeight="1">
      <c r="B51" s="162">
        <f t="shared" ref="B51:B88" si="38">B50+1</f>
        <v>41</v>
      </c>
      <c r="C51" s="258" t="s">
        <v>121</v>
      </c>
      <c r="D51" s="163" t="s">
        <v>122</v>
      </c>
      <c r="E51" s="197" t="s">
        <v>72</v>
      </c>
      <c r="F51" s="197">
        <v>3</v>
      </c>
      <c r="G51" s="166"/>
      <c r="H51" s="167"/>
      <c r="I51" s="167"/>
      <c r="J51" s="167"/>
      <c r="K51" s="168">
        <f t="shared" si="21"/>
        <v>0</v>
      </c>
      <c r="L51" s="166"/>
      <c r="M51" s="167"/>
      <c r="N51" s="167"/>
      <c r="O51" s="167"/>
      <c r="P51" s="168">
        <f t="shared" si="22"/>
        <v>0</v>
      </c>
      <c r="Q51" s="166"/>
      <c r="R51" s="167"/>
      <c r="S51" s="167"/>
      <c r="T51" s="167"/>
      <c r="U51" s="168">
        <f t="shared" si="23"/>
        <v>0</v>
      </c>
      <c r="V51" s="166"/>
      <c r="W51" s="167"/>
      <c r="X51" s="167"/>
      <c r="Y51" s="167"/>
      <c r="Z51" s="168">
        <f t="shared" si="24"/>
        <v>0</v>
      </c>
      <c r="AA51" s="166"/>
      <c r="AB51" s="167"/>
      <c r="AC51" s="167"/>
      <c r="AD51" s="167"/>
      <c r="AE51" s="168">
        <f t="shared" si="25"/>
        <v>0</v>
      </c>
      <c r="AF51" s="166"/>
      <c r="AG51" s="167"/>
      <c r="AH51" s="167"/>
      <c r="AI51" s="167"/>
      <c r="AJ51" s="168">
        <f t="shared" si="26"/>
        <v>0</v>
      </c>
      <c r="AK51" s="166"/>
      <c r="AL51" s="167"/>
      <c r="AM51" s="167"/>
      <c r="AN51" s="167"/>
      <c r="AO51" s="168">
        <f t="shared" si="27"/>
        <v>0</v>
      </c>
      <c r="AP51" s="166"/>
      <c r="AQ51" s="167"/>
      <c r="AR51" s="167"/>
      <c r="AS51" s="167"/>
      <c r="AT51" s="168">
        <f t="shared" si="28"/>
        <v>0</v>
      </c>
      <c r="AU51" s="259"/>
      <c r="AV51" s="170"/>
      <c r="AW51" s="171"/>
      <c r="AX51" s="172"/>
      <c r="AY51" s="144" t="str">
        <f t="shared" si="29"/>
        <v>Please complete all cells in row</v>
      </c>
      <c r="AZ51" s="144"/>
      <c r="BB51" s="162">
        <f t="shared" ref="BB51:BB88" si="39">BB50+1</f>
        <v>41</v>
      </c>
      <c r="BC51" s="258" t="s">
        <v>121</v>
      </c>
      <c r="BD51" s="197" t="s">
        <v>72</v>
      </c>
      <c r="BE51" s="197">
        <v>3</v>
      </c>
      <c r="BF51" s="174" t="s">
        <v>377</v>
      </c>
      <c r="BG51" s="175" t="s">
        <v>378</v>
      </c>
      <c r="BH51" s="175" t="s">
        <v>379</v>
      </c>
      <c r="BI51" s="175" t="s">
        <v>380</v>
      </c>
      <c r="BJ51" s="176" t="s">
        <v>381</v>
      </c>
      <c r="BL51" s="253"/>
      <c r="BM51" s="100"/>
      <c r="BN51" s="100"/>
      <c r="BO51" s="159">
        <f t="shared" si="30"/>
        <v>1</v>
      </c>
      <c r="BP51" s="159">
        <f t="shared" si="30"/>
        <v>1</v>
      </c>
      <c r="BQ51" s="159">
        <f t="shared" si="30"/>
        <v>1</v>
      </c>
      <c r="BR51" s="159">
        <f t="shared" si="30"/>
        <v>1</v>
      </c>
      <c r="BS51" s="160"/>
      <c r="BT51" s="159">
        <f t="shared" si="31"/>
        <v>1</v>
      </c>
      <c r="BU51" s="159">
        <f t="shared" si="31"/>
        <v>1</v>
      </c>
      <c r="BV51" s="159">
        <f t="shared" si="31"/>
        <v>1</v>
      </c>
      <c r="BW51" s="159">
        <f t="shared" si="31"/>
        <v>1</v>
      </c>
      <c r="BX51" s="160"/>
      <c r="BY51" s="159">
        <f t="shared" si="32"/>
        <v>1</v>
      </c>
      <c r="BZ51" s="159">
        <f t="shared" si="32"/>
        <v>1</v>
      </c>
      <c r="CA51" s="159">
        <f t="shared" si="32"/>
        <v>1</v>
      </c>
      <c r="CB51" s="159">
        <f t="shared" si="32"/>
        <v>1</v>
      </c>
      <c r="CC51" s="160"/>
      <c r="CD51" s="159">
        <f t="shared" si="33"/>
        <v>1</v>
      </c>
      <c r="CE51" s="159">
        <f t="shared" si="33"/>
        <v>1</v>
      </c>
      <c r="CF51" s="159">
        <f t="shared" si="33"/>
        <v>1</v>
      </c>
      <c r="CG51" s="159">
        <f t="shared" si="33"/>
        <v>1</v>
      </c>
      <c r="CH51" s="160"/>
      <c r="CI51" s="159">
        <f t="shared" si="34"/>
        <v>1</v>
      </c>
      <c r="CJ51" s="159">
        <f t="shared" si="34"/>
        <v>1</v>
      </c>
      <c r="CK51" s="159">
        <f t="shared" si="34"/>
        <v>1</v>
      </c>
      <c r="CL51" s="159">
        <f t="shared" si="34"/>
        <v>1</v>
      </c>
      <c r="CM51" s="160"/>
      <c r="CN51" s="159">
        <f t="shared" si="35"/>
        <v>1</v>
      </c>
      <c r="CO51" s="159">
        <f t="shared" si="35"/>
        <v>1</v>
      </c>
      <c r="CP51" s="159">
        <f t="shared" si="35"/>
        <v>1</v>
      </c>
      <c r="CQ51" s="159">
        <f t="shared" si="35"/>
        <v>1</v>
      </c>
      <c r="CR51" s="160"/>
      <c r="CS51" s="159">
        <f t="shared" si="36"/>
        <v>1</v>
      </c>
      <c r="CT51" s="159">
        <f t="shared" si="36"/>
        <v>1</v>
      </c>
      <c r="CU51" s="159">
        <f t="shared" si="36"/>
        <v>1</v>
      </c>
      <c r="CV51" s="159">
        <f t="shared" si="36"/>
        <v>1</v>
      </c>
      <c r="CW51" s="160"/>
      <c r="CX51" s="159">
        <f t="shared" si="37"/>
        <v>1</v>
      </c>
      <c r="CY51" s="159">
        <f t="shared" si="37"/>
        <v>1</v>
      </c>
      <c r="CZ51" s="159">
        <f t="shared" si="37"/>
        <v>1</v>
      </c>
      <c r="DA51" s="159">
        <f t="shared" si="37"/>
        <v>1</v>
      </c>
      <c r="DB51" s="254"/>
      <c r="DC51" s="254"/>
      <c r="DD51" s="253"/>
      <c r="DE51" s="257"/>
    </row>
    <row r="52" spans="2:109" ht="14.25" customHeight="1">
      <c r="B52" s="162">
        <f t="shared" si="38"/>
        <v>42</v>
      </c>
      <c r="C52" s="178" t="s">
        <v>128</v>
      </c>
      <c r="D52" s="163" t="s">
        <v>129</v>
      </c>
      <c r="E52" s="197" t="s">
        <v>72</v>
      </c>
      <c r="F52" s="197">
        <v>3</v>
      </c>
      <c r="G52" s="166"/>
      <c r="H52" s="167"/>
      <c r="I52" s="167"/>
      <c r="J52" s="167"/>
      <c r="K52" s="168">
        <f t="shared" si="21"/>
        <v>0</v>
      </c>
      <c r="L52" s="166"/>
      <c r="M52" s="167"/>
      <c r="N52" s="167"/>
      <c r="O52" s="167"/>
      <c r="P52" s="168">
        <f t="shared" si="22"/>
        <v>0</v>
      </c>
      <c r="Q52" s="166"/>
      <c r="R52" s="167"/>
      <c r="S52" s="167"/>
      <c r="T52" s="167"/>
      <c r="U52" s="168">
        <f t="shared" si="23"/>
        <v>0</v>
      </c>
      <c r="V52" s="166"/>
      <c r="W52" s="167"/>
      <c r="X52" s="167"/>
      <c r="Y52" s="167"/>
      <c r="Z52" s="168">
        <f t="shared" si="24"/>
        <v>0</v>
      </c>
      <c r="AA52" s="166"/>
      <c r="AB52" s="167"/>
      <c r="AC52" s="167"/>
      <c r="AD52" s="167"/>
      <c r="AE52" s="168">
        <f t="shared" si="25"/>
        <v>0</v>
      </c>
      <c r="AF52" s="166"/>
      <c r="AG52" s="167"/>
      <c r="AH52" s="167"/>
      <c r="AI52" s="167"/>
      <c r="AJ52" s="168">
        <f t="shared" si="26"/>
        <v>0</v>
      </c>
      <c r="AK52" s="166"/>
      <c r="AL52" s="167"/>
      <c r="AM52" s="167"/>
      <c r="AN52" s="167"/>
      <c r="AO52" s="168">
        <f t="shared" si="27"/>
        <v>0</v>
      </c>
      <c r="AP52" s="166"/>
      <c r="AQ52" s="167"/>
      <c r="AR52" s="167"/>
      <c r="AS52" s="167"/>
      <c r="AT52" s="168">
        <f t="shared" si="28"/>
        <v>0</v>
      </c>
      <c r="AU52" s="133"/>
      <c r="AV52" s="179"/>
      <c r="AW52" s="180"/>
      <c r="AX52" s="181"/>
      <c r="AY52" s="144" t="str">
        <f t="shared" si="29"/>
        <v>Please complete all cells in row</v>
      </c>
      <c r="AZ52" s="144"/>
      <c r="BB52" s="162">
        <f t="shared" si="39"/>
        <v>42</v>
      </c>
      <c r="BC52" s="178" t="s">
        <v>128</v>
      </c>
      <c r="BD52" s="197" t="s">
        <v>72</v>
      </c>
      <c r="BE52" s="197">
        <v>3</v>
      </c>
      <c r="BF52" s="174" t="s">
        <v>382</v>
      </c>
      <c r="BG52" s="175" t="s">
        <v>383</v>
      </c>
      <c r="BH52" s="175" t="s">
        <v>384</v>
      </c>
      <c r="BI52" s="175" t="s">
        <v>385</v>
      </c>
      <c r="BJ52" s="176" t="s">
        <v>386</v>
      </c>
      <c r="BL52" s="253"/>
      <c r="BM52" s="100"/>
      <c r="BN52" s="100"/>
      <c r="BO52" s="159">
        <f t="shared" si="30"/>
        <v>1</v>
      </c>
      <c r="BP52" s="159">
        <f t="shared" si="30"/>
        <v>1</v>
      </c>
      <c r="BQ52" s="159">
        <f t="shared" si="30"/>
        <v>1</v>
      </c>
      <c r="BR52" s="159">
        <f t="shared" si="30"/>
        <v>1</v>
      </c>
      <c r="BS52" s="160"/>
      <c r="BT52" s="159">
        <f t="shared" si="31"/>
        <v>1</v>
      </c>
      <c r="BU52" s="159">
        <f t="shared" si="31"/>
        <v>1</v>
      </c>
      <c r="BV52" s="159">
        <f t="shared" si="31"/>
        <v>1</v>
      </c>
      <c r="BW52" s="159">
        <f t="shared" si="31"/>
        <v>1</v>
      </c>
      <c r="BX52" s="160"/>
      <c r="BY52" s="159">
        <f t="shared" si="32"/>
        <v>1</v>
      </c>
      <c r="BZ52" s="159">
        <f t="shared" si="32"/>
        <v>1</v>
      </c>
      <c r="CA52" s="159">
        <f t="shared" si="32"/>
        <v>1</v>
      </c>
      <c r="CB52" s="159">
        <f t="shared" si="32"/>
        <v>1</v>
      </c>
      <c r="CC52" s="160"/>
      <c r="CD52" s="159">
        <f t="shared" si="33"/>
        <v>1</v>
      </c>
      <c r="CE52" s="159">
        <f t="shared" si="33"/>
        <v>1</v>
      </c>
      <c r="CF52" s="159">
        <f t="shared" si="33"/>
        <v>1</v>
      </c>
      <c r="CG52" s="159">
        <f t="shared" si="33"/>
        <v>1</v>
      </c>
      <c r="CH52" s="160"/>
      <c r="CI52" s="159">
        <f t="shared" si="34"/>
        <v>1</v>
      </c>
      <c r="CJ52" s="159">
        <f t="shared" si="34"/>
        <v>1</v>
      </c>
      <c r="CK52" s="159">
        <f t="shared" si="34"/>
        <v>1</v>
      </c>
      <c r="CL52" s="159">
        <f t="shared" si="34"/>
        <v>1</v>
      </c>
      <c r="CM52" s="160"/>
      <c r="CN52" s="159">
        <f t="shared" si="35"/>
        <v>1</v>
      </c>
      <c r="CO52" s="159">
        <f t="shared" si="35"/>
        <v>1</v>
      </c>
      <c r="CP52" s="159">
        <f t="shared" si="35"/>
        <v>1</v>
      </c>
      <c r="CQ52" s="159">
        <f t="shared" si="35"/>
        <v>1</v>
      </c>
      <c r="CR52" s="160"/>
      <c r="CS52" s="159">
        <f t="shared" si="36"/>
        <v>1</v>
      </c>
      <c r="CT52" s="159">
        <f t="shared" si="36"/>
        <v>1</v>
      </c>
      <c r="CU52" s="159">
        <f t="shared" si="36"/>
        <v>1</v>
      </c>
      <c r="CV52" s="159">
        <f t="shared" si="36"/>
        <v>1</v>
      </c>
      <c r="CW52" s="160"/>
      <c r="CX52" s="159">
        <f t="shared" si="37"/>
        <v>1</v>
      </c>
      <c r="CY52" s="159">
        <f t="shared" si="37"/>
        <v>1</v>
      </c>
      <c r="CZ52" s="159">
        <f t="shared" si="37"/>
        <v>1</v>
      </c>
      <c r="DA52" s="159">
        <f t="shared" si="37"/>
        <v>1</v>
      </c>
      <c r="DB52" s="254"/>
      <c r="DC52" s="254"/>
      <c r="DD52" s="253"/>
      <c r="DE52" s="257"/>
    </row>
    <row r="53" spans="2:109" ht="14.25" customHeight="1">
      <c r="B53" s="177">
        <f t="shared" si="38"/>
        <v>43</v>
      </c>
      <c r="C53" s="178" t="s">
        <v>135</v>
      </c>
      <c r="D53" s="163" t="s">
        <v>136</v>
      </c>
      <c r="E53" s="197" t="s">
        <v>72</v>
      </c>
      <c r="F53" s="197">
        <v>3</v>
      </c>
      <c r="G53" s="166"/>
      <c r="H53" s="167"/>
      <c r="I53" s="167"/>
      <c r="J53" s="167"/>
      <c r="K53" s="168">
        <f t="shared" si="21"/>
        <v>0</v>
      </c>
      <c r="L53" s="166"/>
      <c r="M53" s="167"/>
      <c r="N53" s="167"/>
      <c r="O53" s="167"/>
      <c r="P53" s="168">
        <f t="shared" si="22"/>
        <v>0</v>
      </c>
      <c r="Q53" s="166"/>
      <c r="R53" s="167"/>
      <c r="S53" s="167"/>
      <c r="T53" s="167"/>
      <c r="U53" s="168">
        <f t="shared" si="23"/>
        <v>0</v>
      </c>
      <c r="V53" s="166"/>
      <c r="W53" s="167"/>
      <c r="X53" s="167"/>
      <c r="Y53" s="167"/>
      <c r="Z53" s="168">
        <f t="shared" si="24"/>
        <v>0</v>
      </c>
      <c r="AA53" s="166"/>
      <c r="AB53" s="167"/>
      <c r="AC53" s="167"/>
      <c r="AD53" s="167"/>
      <c r="AE53" s="168">
        <f t="shared" si="25"/>
        <v>0</v>
      </c>
      <c r="AF53" s="166"/>
      <c r="AG53" s="167"/>
      <c r="AH53" s="167"/>
      <c r="AI53" s="167"/>
      <c r="AJ53" s="168">
        <f t="shared" si="26"/>
        <v>0</v>
      </c>
      <c r="AK53" s="166"/>
      <c r="AL53" s="167"/>
      <c r="AM53" s="167"/>
      <c r="AN53" s="167"/>
      <c r="AO53" s="168">
        <f t="shared" si="27"/>
        <v>0</v>
      </c>
      <c r="AP53" s="166"/>
      <c r="AQ53" s="167"/>
      <c r="AR53" s="167"/>
      <c r="AS53" s="167"/>
      <c r="AT53" s="168">
        <f t="shared" si="28"/>
        <v>0</v>
      </c>
      <c r="AU53" s="133"/>
      <c r="AV53" s="179"/>
      <c r="AW53" s="180"/>
      <c r="AX53" s="181"/>
      <c r="AY53" s="144" t="str">
        <f t="shared" si="29"/>
        <v>Please complete all cells in row</v>
      </c>
      <c r="AZ53" s="144"/>
      <c r="BB53" s="177">
        <f t="shared" si="39"/>
        <v>43</v>
      </c>
      <c r="BC53" s="178" t="s">
        <v>135</v>
      </c>
      <c r="BD53" s="197" t="s">
        <v>72</v>
      </c>
      <c r="BE53" s="197">
        <v>3</v>
      </c>
      <c r="BF53" s="174" t="s">
        <v>387</v>
      </c>
      <c r="BG53" s="175" t="s">
        <v>388</v>
      </c>
      <c r="BH53" s="175" t="s">
        <v>389</v>
      </c>
      <c r="BI53" s="175" t="s">
        <v>390</v>
      </c>
      <c r="BJ53" s="176" t="s">
        <v>391</v>
      </c>
      <c r="BM53" s="100"/>
      <c r="BN53" s="100"/>
      <c r="BO53" s="159">
        <f t="shared" si="30"/>
        <v>1</v>
      </c>
      <c r="BP53" s="159">
        <f t="shared" si="30"/>
        <v>1</v>
      </c>
      <c r="BQ53" s="159">
        <f t="shared" si="30"/>
        <v>1</v>
      </c>
      <c r="BR53" s="159">
        <f t="shared" si="30"/>
        <v>1</v>
      </c>
      <c r="BS53" s="160"/>
      <c r="BT53" s="159">
        <f t="shared" si="31"/>
        <v>1</v>
      </c>
      <c r="BU53" s="159">
        <f t="shared" si="31"/>
        <v>1</v>
      </c>
      <c r="BV53" s="159">
        <f t="shared" si="31"/>
        <v>1</v>
      </c>
      <c r="BW53" s="159">
        <f t="shared" si="31"/>
        <v>1</v>
      </c>
      <c r="BX53" s="160"/>
      <c r="BY53" s="159">
        <f t="shared" si="32"/>
        <v>1</v>
      </c>
      <c r="BZ53" s="159">
        <f t="shared" si="32"/>
        <v>1</v>
      </c>
      <c r="CA53" s="159">
        <f t="shared" si="32"/>
        <v>1</v>
      </c>
      <c r="CB53" s="159">
        <f t="shared" si="32"/>
        <v>1</v>
      </c>
      <c r="CC53" s="160"/>
      <c r="CD53" s="159">
        <f t="shared" si="33"/>
        <v>1</v>
      </c>
      <c r="CE53" s="159">
        <f t="shared" si="33"/>
        <v>1</v>
      </c>
      <c r="CF53" s="159">
        <f t="shared" si="33"/>
        <v>1</v>
      </c>
      <c r="CG53" s="159">
        <f t="shared" si="33"/>
        <v>1</v>
      </c>
      <c r="CH53" s="160"/>
      <c r="CI53" s="159">
        <f t="shared" si="34"/>
        <v>1</v>
      </c>
      <c r="CJ53" s="159">
        <f t="shared" si="34"/>
        <v>1</v>
      </c>
      <c r="CK53" s="159">
        <f t="shared" si="34"/>
        <v>1</v>
      </c>
      <c r="CL53" s="159">
        <f t="shared" si="34"/>
        <v>1</v>
      </c>
      <c r="CM53" s="160"/>
      <c r="CN53" s="159">
        <f t="shared" si="35"/>
        <v>1</v>
      </c>
      <c r="CO53" s="159">
        <f t="shared" si="35"/>
        <v>1</v>
      </c>
      <c r="CP53" s="159">
        <f t="shared" si="35"/>
        <v>1</v>
      </c>
      <c r="CQ53" s="159">
        <f t="shared" si="35"/>
        <v>1</v>
      </c>
      <c r="CR53" s="160"/>
      <c r="CS53" s="159">
        <f t="shared" si="36"/>
        <v>1</v>
      </c>
      <c r="CT53" s="159">
        <f t="shared" si="36"/>
        <v>1</v>
      </c>
      <c r="CU53" s="159">
        <f t="shared" si="36"/>
        <v>1</v>
      </c>
      <c r="CV53" s="159">
        <f t="shared" si="36"/>
        <v>1</v>
      </c>
      <c r="CW53" s="160"/>
      <c r="CX53" s="159">
        <f t="shared" si="37"/>
        <v>1</v>
      </c>
      <c r="CY53" s="159">
        <f t="shared" si="37"/>
        <v>1</v>
      </c>
      <c r="CZ53" s="159">
        <f t="shared" si="37"/>
        <v>1</v>
      </c>
      <c r="DA53" s="159">
        <f t="shared" si="37"/>
        <v>1</v>
      </c>
    </row>
    <row r="54" spans="2:109" ht="14.25" customHeight="1">
      <c r="B54" s="177">
        <f t="shared" si="38"/>
        <v>44</v>
      </c>
      <c r="C54" s="178" t="s">
        <v>142</v>
      </c>
      <c r="D54" s="260"/>
      <c r="E54" s="197" t="s">
        <v>72</v>
      </c>
      <c r="F54" s="197">
        <v>3</v>
      </c>
      <c r="G54" s="166"/>
      <c r="H54" s="167"/>
      <c r="I54" s="167"/>
      <c r="J54" s="167"/>
      <c r="K54" s="168">
        <f t="shared" si="21"/>
        <v>0</v>
      </c>
      <c r="L54" s="166"/>
      <c r="M54" s="167"/>
      <c r="N54" s="167"/>
      <c r="O54" s="167"/>
      <c r="P54" s="168">
        <f t="shared" si="22"/>
        <v>0</v>
      </c>
      <c r="Q54" s="166"/>
      <c r="R54" s="167"/>
      <c r="S54" s="167"/>
      <c r="T54" s="167"/>
      <c r="U54" s="168">
        <f t="shared" si="23"/>
        <v>0</v>
      </c>
      <c r="V54" s="166"/>
      <c r="W54" s="167"/>
      <c r="X54" s="167"/>
      <c r="Y54" s="167"/>
      <c r="Z54" s="168">
        <f t="shared" si="24"/>
        <v>0</v>
      </c>
      <c r="AA54" s="166"/>
      <c r="AB54" s="167"/>
      <c r="AC54" s="167"/>
      <c r="AD54" s="167"/>
      <c r="AE54" s="168">
        <f t="shared" si="25"/>
        <v>0</v>
      </c>
      <c r="AF54" s="166"/>
      <c r="AG54" s="167"/>
      <c r="AH54" s="167"/>
      <c r="AI54" s="167"/>
      <c r="AJ54" s="168">
        <f t="shared" si="26"/>
        <v>0</v>
      </c>
      <c r="AK54" s="166"/>
      <c r="AL54" s="167"/>
      <c r="AM54" s="167"/>
      <c r="AN54" s="167"/>
      <c r="AO54" s="168">
        <f t="shared" si="27"/>
        <v>0</v>
      </c>
      <c r="AP54" s="166"/>
      <c r="AQ54" s="167"/>
      <c r="AR54" s="167"/>
      <c r="AS54" s="167"/>
      <c r="AT54" s="168">
        <f t="shared" si="28"/>
        <v>0</v>
      </c>
      <c r="AU54" s="133"/>
      <c r="AV54" s="179"/>
      <c r="AW54" s="180"/>
      <c r="AX54" s="181"/>
      <c r="AY54" s="144" t="str">
        <f t="shared" si="29"/>
        <v>Please complete all cells in row</v>
      </c>
      <c r="AZ54" s="144"/>
      <c r="BB54" s="177">
        <f t="shared" si="39"/>
        <v>44</v>
      </c>
      <c r="BC54" s="178" t="s">
        <v>142</v>
      </c>
      <c r="BD54" s="197" t="s">
        <v>72</v>
      </c>
      <c r="BE54" s="197">
        <v>3</v>
      </c>
      <c r="BF54" s="174" t="s">
        <v>392</v>
      </c>
      <c r="BG54" s="175" t="s">
        <v>393</v>
      </c>
      <c r="BH54" s="175" t="s">
        <v>394</v>
      </c>
      <c r="BI54" s="175" t="s">
        <v>395</v>
      </c>
      <c r="BJ54" s="176" t="s">
        <v>396</v>
      </c>
      <c r="BM54" s="100"/>
      <c r="BN54" s="100"/>
      <c r="BO54" s="159">
        <f t="shared" si="30"/>
        <v>1</v>
      </c>
      <c r="BP54" s="159">
        <f t="shared" si="30"/>
        <v>1</v>
      </c>
      <c r="BQ54" s="159">
        <f t="shared" si="30"/>
        <v>1</v>
      </c>
      <c r="BR54" s="159">
        <f t="shared" si="30"/>
        <v>1</v>
      </c>
      <c r="BS54" s="160"/>
      <c r="BT54" s="159">
        <f t="shared" si="31"/>
        <v>1</v>
      </c>
      <c r="BU54" s="159">
        <f t="shared" si="31"/>
        <v>1</v>
      </c>
      <c r="BV54" s="159">
        <f t="shared" si="31"/>
        <v>1</v>
      </c>
      <c r="BW54" s="159">
        <f t="shared" si="31"/>
        <v>1</v>
      </c>
      <c r="BX54" s="160"/>
      <c r="BY54" s="159">
        <f t="shared" si="32"/>
        <v>1</v>
      </c>
      <c r="BZ54" s="159">
        <f t="shared" si="32"/>
        <v>1</v>
      </c>
      <c r="CA54" s="159">
        <f t="shared" si="32"/>
        <v>1</v>
      </c>
      <c r="CB54" s="159">
        <f t="shared" si="32"/>
        <v>1</v>
      </c>
      <c r="CC54" s="160"/>
      <c r="CD54" s="159">
        <f t="shared" si="33"/>
        <v>1</v>
      </c>
      <c r="CE54" s="159">
        <f t="shared" si="33"/>
        <v>1</v>
      </c>
      <c r="CF54" s="159">
        <f t="shared" si="33"/>
        <v>1</v>
      </c>
      <c r="CG54" s="159">
        <f t="shared" si="33"/>
        <v>1</v>
      </c>
      <c r="CH54" s="160"/>
      <c r="CI54" s="159">
        <f t="shared" si="34"/>
        <v>1</v>
      </c>
      <c r="CJ54" s="159">
        <f t="shared" si="34"/>
        <v>1</v>
      </c>
      <c r="CK54" s="159">
        <f t="shared" si="34"/>
        <v>1</v>
      </c>
      <c r="CL54" s="159">
        <f t="shared" si="34"/>
        <v>1</v>
      </c>
      <c r="CM54" s="160"/>
      <c r="CN54" s="159">
        <f t="shared" si="35"/>
        <v>1</v>
      </c>
      <c r="CO54" s="159">
        <f t="shared" si="35"/>
        <v>1</v>
      </c>
      <c r="CP54" s="159">
        <f t="shared" si="35"/>
        <v>1</v>
      </c>
      <c r="CQ54" s="159">
        <f t="shared" si="35"/>
        <v>1</v>
      </c>
      <c r="CR54" s="160"/>
      <c r="CS54" s="159">
        <f t="shared" si="36"/>
        <v>1</v>
      </c>
      <c r="CT54" s="159">
        <f t="shared" si="36"/>
        <v>1</v>
      </c>
      <c r="CU54" s="159">
        <f t="shared" si="36"/>
        <v>1</v>
      </c>
      <c r="CV54" s="159">
        <f t="shared" si="36"/>
        <v>1</v>
      </c>
      <c r="CW54" s="160"/>
      <c r="CX54" s="159">
        <f t="shared" si="37"/>
        <v>1</v>
      </c>
      <c r="CY54" s="159">
        <f t="shared" si="37"/>
        <v>1</v>
      </c>
      <c r="CZ54" s="159">
        <f t="shared" si="37"/>
        <v>1</v>
      </c>
      <c r="DA54" s="159">
        <f t="shared" si="37"/>
        <v>1</v>
      </c>
      <c r="DB54" s="261"/>
      <c r="DC54" s="261"/>
      <c r="DD54" s="262"/>
      <c r="DE54" s="263"/>
    </row>
    <row r="55" spans="2:109" ht="14.25" customHeight="1">
      <c r="B55" s="177">
        <f t="shared" si="38"/>
        <v>45</v>
      </c>
      <c r="C55" s="178" t="s">
        <v>148</v>
      </c>
      <c r="D55" s="260"/>
      <c r="E55" s="197" t="s">
        <v>72</v>
      </c>
      <c r="F55" s="197">
        <v>3</v>
      </c>
      <c r="G55" s="166"/>
      <c r="H55" s="167"/>
      <c r="I55" s="167"/>
      <c r="J55" s="167"/>
      <c r="K55" s="168">
        <f t="shared" si="21"/>
        <v>0</v>
      </c>
      <c r="L55" s="166"/>
      <c r="M55" s="167"/>
      <c r="N55" s="167"/>
      <c r="O55" s="167"/>
      <c r="P55" s="168">
        <f t="shared" si="22"/>
        <v>0</v>
      </c>
      <c r="Q55" s="166"/>
      <c r="R55" s="167"/>
      <c r="S55" s="167"/>
      <c r="T55" s="167"/>
      <c r="U55" s="168">
        <f t="shared" si="23"/>
        <v>0</v>
      </c>
      <c r="V55" s="166"/>
      <c r="W55" s="167"/>
      <c r="X55" s="167"/>
      <c r="Y55" s="167"/>
      <c r="Z55" s="168">
        <f t="shared" si="24"/>
        <v>0</v>
      </c>
      <c r="AA55" s="166"/>
      <c r="AB55" s="167"/>
      <c r="AC55" s="167"/>
      <c r="AD55" s="167"/>
      <c r="AE55" s="168">
        <f t="shared" si="25"/>
        <v>0</v>
      </c>
      <c r="AF55" s="166"/>
      <c r="AG55" s="167"/>
      <c r="AH55" s="167"/>
      <c r="AI55" s="167"/>
      <c r="AJ55" s="168">
        <f t="shared" si="26"/>
        <v>0</v>
      </c>
      <c r="AK55" s="166"/>
      <c r="AL55" s="167"/>
      <c r="AM55" s="167"/>
      <c r="AN55" s="167"/>
      <c r="AO55" s="168">
        <f t="shared" si="27"/>
        <v>0</v>
      </c>
      <c r="AP55" s="166"/>
      <c r="AQ55" s="167"/>
      <c r="AR55" s="167"/>
      <c r="AS55" s="167"/>
      <c r="AT55" s="168">
        <f t="shared" si="28"/>
        <v>0</v>
      </c>
      <c r="AU55" s="133"/>
      <c r="AV55" s="179"/>
      <c r="AW55" s="180"/>
      <c r="AX55" s="181"/>
      <c r="AY55" s="144" t="str">
        <f t="shared" si="29"/>
        <v>Please complete all cells in row</v>
      </c>
      <c r="AZ55" s="144"/>
      <c r="BB55" s="177">
        <f t="shared" si="39"/>
        <v>45</v>
      </c>
      <c r="BC55" s="178" t="s">
        <v>148</v>
      </c>
      <c r="BD55" s="197" t="s">
        <v>72</v>
      </c>
      <c r="BE55" s="197">
        <v>3</v>
      </c>
      <c r="BF55" s="174" t="s">
        <v>397</v>
      </c>
      <c r="BG55" s="175" t="s">
        <v>398</v>
      </c>
      <c r="BH55" s="175" t="s">
        <v>399</v>
      </c>
      <c r="BI55" s="175" t="s">
        <v>400</v>
      </c>
      <c r="BJ55" s="176" t="s">
        <v>401</v>
      </c>
      <c r="BL55" s="253"/>
      <c r="BM55" s="100"/>
      <c r="BN55" s="100"/>
      <c r="BO55" s="159">
        <f t="shared" si="30"/>
        <v>1</v>
      </c>
      <c r="BP55" s="159">
        <f t="shared" si="30"/>
        <v>1</v>
      </c>
      <c r="BQ55" s="159">
        <f t="shared" si="30"/>
        <v>1</v>
      </c>
      <c r="BR55" s="159">
        <f t="shared" si="30"/>
        <v>1</v>
      </c>
      <c r="BS55" s="160"/>
      <c r="BT55" s="159">
        <f t="shared" si="31"/>
        <v>1</v>
      </c>
      <c r="BU55" s="159">
        <f t="shared" si="31"/>
        <v>1</v>
      </c>
      <c r="BV55" s="159">
        <f t="shared" si="31"/>
        <v>1</v>
      </c>
      <c r="BW55" s="159">
        <f t="shared" si="31"/>
        <v>1</v>
      </c>
      <c r="BX55" s="160"/>
      <c r="BY55" s="159">
        <f t="shared" si="32"/>
        <v>1</v>
      </c>
      <c r="BZ55" s="159">
        <f t="shared" si="32"/>
        <v>1</v>
      </c>
      <c r="CA55" s="159">
        <f t="shared" si="32"/>
        <v>1</v>
      </c>
      <c r="CB55" s="159">
        <f t="shared" si="32"/>
        <v>1</v>
      </c>
      <c r="CC55" s="160"/>
      <c r="CD55" s="159">
        <f t="shared" si="33"/>
        <v>1</v>
      </c>
      <c r="CE55" s="159">
        <f t="shared" si="33"/>
        <v>1</v>
      </c>
      <c r="CF55" s="159">
        <f t="shared" si="33"/>
        <v>1</v>
      </c>
      <c r="CG55" s="159">
        <f t="shared" si="33"/>
        <v>1</v>
      </c>
      <c r="CH55" s="160"/>
      <c r="CI55" s="159">
        <f t="shared" si="34"/>
        <v>1</v>
      </c>
      <c r="CJ55" s="159">
        <f t="shared" si="34"/>
        <v>1</v>
      </c>
      <c r="CK55" s="159">
        <f t="shared" si="34"/>
        <v>1</v>
      </c>
      <c r="CL55" s="159">
        <f t="shared" si="34"/>
        <v>1</v>
      </c>
      <c r="CM55" s="160"/>
      <c r="CN55" s="159">
        <f t="shared" si="35"/>
        <v>1</v>
      </c>
      <c r="CO55" s="159">
        <f t="shared" si="35"/>
        <v>1</v>
      </c>
      <c r="CP55" s="159">
        <f t="shared" si="35"/>
        <v>1</v>
      </c>
      <c r="CQ55" s="159">
        <f t="shared" si="35"/>
        <v>1</v>
      </c>
      <c r="CR55" s="160"/>
      <c r="CS55" s="159">
        <f t="shared" si="36"/>
        <v>1</v>
      </c>
      <c r="CT55" s="159">
        <f t="shared" si="36"/>
        <v>1</v>
      </c>
      <c r="CU55" s="159">
        <f t="shared" si="36"/>
        <v>1</v>
      </c>
      <c r="CV55" s="159">
        <f t="shared" si="36"/>
        <v>1</v>
      </c>
      <c r="CW55" s="160"/>
      <c r="CX55" s="159">
        <f t="shared" si="37"/>
        <v>1</v>
      </c>
      <c r="CY55" s="159">
        <f t="shared" si="37"/>
        <v>1</v>
      </c>
      <c r="CZ55" s="159">
        <f t="shared" si="37"/>
        <v>1</v>
      </c>
      <c r="DA55" s="159">
        <f t="shared" si="37"/>
        <v>1</v>
      </c>
      <c r="DB55" s="264"/>
      <c r="DC55" s="264"/>
      <c r="DD55" s="265"/>
      <c r="DE55" s="266"/>
    </row>
    <row r="56" spans="2:109" ht="14.25" customHeight="1">
      <c r="B56" s="177">
        <f t="shared" si="38"/>
        <v>46</v>
      </c>
      <c r="C56" s="178" t="s">
        <v>154</v>
      </c>
      <c r="D56" s="260"/>
      <c r="E56" s="197" t="s">
        <v>72</v>
      </c>
      <c r="F56" s="197">
        <v>3</v>
      </c>
      <c r="G56" s="166"/>
      <c r="H56" s="167"/>
      <c r="I56" s="167"/>
      <c r="J56" s="167"/>
      <c r="K56" s="168">
        <f t="shared" si="21"/>
        <v>0</v>
      </c>
      <c r="L56" s="166"/>
      <c r="M56" s="167"/>
      <c r="N56" s="167"/>
      <c r="O56" s="167"/>
      <c r="P56" s="168">
        <f t="shared" si="22"/>
        <v>0</v>
      </c>
      <c r="Q56" s="166"/>
      <c r="R56" s="167"/>
      <c r="S56" s="167"/>
      <c r="T56" s="167"/>
      <c r="U56" s="168">
        <f t="shared" si="23"/>
        <v>0</v>
      </c>
      <c r="V56" s="166"/>
      <c r="W56" s="167"/>
      <c r="X56" s="167"/>
      <c r="Y56" s="167"/>
      <c r="Z56" s="168">
        <f t="shared" si="24"/>
        <v>0</v>
      </c>
      <c r="AA56" s="166"/>
      <c r="AB56" s="167"/>
      <c r="AC56" s="167"/>
      <c r="AD56" s="167"/>
      <c r="AE56" s="168">
        <f t="shared" si="25"/>
        <v>0</v>
      </c>
      <c r="AF56" s="166"/>
      <c r="AG56" s="167"/>
      <c r="AH56" s="167"/>
      <c r="AI56" s="167"/>
      <c r="AJ56" s="168">
        <f t="shared" si="26"/>
        <v>0</v>
      </c>
      <c r="AK56" s="166"/>
      <c r="AL56" s="167"/>
      <c r="AM56" s="167"/>
      <c r="AN56" s="167"/>
      <c r="AO56" s="168">
        <f t="shared" si="27"/>
        <v>0</v>
      </c>
      <c r="AP56" s="166"/>
      <c r="AQ56" s="167"/>
      <c r="AR56" s="167"/>
      <c r="AS56" s="167"/>
      <c r="AT56" s="168">
        <f t="shared" si="28"/>
        <v>0</v>
      </c>
      <c r="AU56" s="133"/>
      <c r="AV56" s="179"/>
      <c r="AW56" s="180"/>
      <c r="AX56" s="181"/>
      <c r="AY56" s="144" t="str">
        <f t="shared" si="29"/>
        <v>Please complete all cells in row</v>
      </c>
      <c r="AZ56" s="144"/>
      <c r="BB56" s="177">
        <f t="shared" si="39"/>
        <v>46</v>
      </c>
      <c r="BC56" s="178" t="s">
        <v>154</v>
      </c>
      <c r="BD56" s="197" t="s">
        <v>72</v>
      </c>
      <c r="BE56" s="197">
        <v>3</v>
      </c>
      <c r="BF56" s="174" t="s">
        <v>402</v>
      </c>
      <c r="BG56" s="175" t="s">
        <v>403</v>
      </c>
      <c r="BH56" s="175" t="s">
        <v>404</v>
      </c>
      <c r="BI56" s="175" t="s">
        <v>405</v>
      </c>
      <c r="BJ56" s="176" t="s">
        <v>406</v>
      </c>
      <c r="BL56" s="253"/>
      <c r="BM56" s="100"/>
      <c r="BN56" s="100"/>
      <c r="BO56" s="159">
        <f t="shared" si="30"/>
        <v>1</v>
      </c>
      <c r="BP56" s="159">
        <f t="shared" si="30"/>
        <v>1</v>
      </c>
      <c r="BQ56" s="159">
        <f t="shared" si="30"/>
        <v>1</v>
      </c>
      <c r="BR56" s="159">
        <f t="shared" si="30"/>
        <v>1</v>
      </c>
      <c r="BS56" s="160"/>
      <c r="BT56" s="159">
        <f t="shared" si="31"/>
        <v>1</v>
      </c>
      <c r="BU56" s="159">
        <f t="shared" si="31"/>
        <v>1</v>
      </c>
      <c r="BV56" s="159">
        <f t="shared" si="31"/>
        <v>1</v>
      </c>
      <c r="BW56" s="159">
        <f t="shared" si="31"/>
        <v>1</v>
      </c>
      <c r="BX56" s="160"/>
      <c r="BY56" s="159">
        <f t="shared" si="32"/>
        <v>1</v>
      </c>
      <c r="BZ56" s="159">
        <f t="shared" si="32"/>
        <v>1</v>
      </c>
      <c r="CA56" s="159">
        <f t="shared" si="32"/>
        <v>1</v>
      </c>
      <c r="CB56" s="159">
        <f t="shared" si="32"/>
        <v>1</v>
      </c>
      <c r="CC56" s="160"/>
      <c r="CD56" s="159">
        <f t="shared" si="33"/>
        <v>1</v>
      </c>
      <c r="CE56" s="159">
        <f t="shared" si="33"/>
        <v>1</v>
      </c>
      <c r="CF56" s="159">
        <f t="shared" si="33"/>
        <v>1</v>
      </c>
      <c r="CG56" s="159">
        <f t="shared" si="33"/>
        <v>1</v>
      </c>
      <c r="CH56" s="160"/>
      <c r="CI56" s="159">
        <f t="shared" si="34"/>
        <v>1</v>
      </c>
      <c r="CJ56" s="159">
        <f t="shared" si="34"/>
        <v>1</v>
      </c>
      <c r="CK56" s="159">
        <f t="shared" si="34"/>
        <v>1</v>
      </c>
      <c r="CL56" s="159">
        <f t="shared" si="34"/>
        <v>1</v>
      </c>
      <c r="CM56" s="160"/>
      <c r="CN56" s="159">
        <f t="shared" si="35"/>
        <v>1</v>
      </c>
      <c r="CO56" s="159">
        <f t="shared" si="35"/>
        <v>1</v>
      </c>
      <c r="CP56" s="159">
        <f t="shared" si="35"/>
        <v>1</v>
      </c>
      <c r="CQ56" s="159">
        <f t="shared" si="35"/>
        <v>1</v>
      </c>
      <c r="CR56" s="160"/>
      <c r="CS56" s="159">
        <f t="shared" si="36"/>
        <v>1</v>
      </c>
      <c r="CT56" s="159">
        <f t="shared" si="36"/>
        <v>1</v>
      </c>
      <c r="CU56" s="159">
        <f t="shared" si="36"/>
        <v>1</v>
      </c>
      <c r="CV56" s="159">
        <f t="shared" si="36"/>
        <v>1</v>
      </c>
      <c r="CW56" s="160"/>
      <c r="CX56" s="159">
        <f t="shared" si="37"/>
        <v>1</v>
      </c>
      <c r="CY56" s="159">
        <f t="shared" si="37"/>
        <v>1</v>
      </c>
      <c r="CZ56" s="159">
        <f t="shared" si="37"/>
        <v>1</v>
      </c>
      <c r="DA56" s="159">
        <f t="shared" si="37"/>
        <v>1</v>
      </c>
      <c r="DB56" s="264"/>
      <c r="DC56" s="264"/>
      <c r="DD56" s="265"/>
      <c r="DE56" s="266"/>
    </row>
    <row r="57" spans="2:109" ht="14.25" customHeight="1">
      <c r="B57" s="177">
        <f t="shared" si="38"/>
        <v>47</v>
      </c>
      <c r="C57" s="178" t="s">
        <v>160</v>
      </c>
      <c r="D57" s="260"/>
      <c r="E57" s="197" t="s">
        <v>72</v>
      </c>
      <c r="F57" s="197">
        <v>3</v>
      </c>
      <c r="G57" s="166"/>
      <c r="H57" s="167"/>
      <c r="I57" s="167"/>
      <c r="J57" s="167"/>
      <c r="K57" s="168">
        <f t="shared" si="21"/>
        <v>0</v>
      </c>
      <c r="L57" s="166"/>
      <c r="M57" s="167"/>
      <c r="N57" s="167"/>
      <c r="O57" s="167"/>
      <c r="P57" s="168">
        <f t="shared" si="22"/>
        <v>0</v>
      </c>
      <c r="Q57" s="166"/>
      <c r="R57" s="167"/>
      <c r="S57" s="167"/>
      <c r="T57" s="167"/>
      <c r="U57" s="168">
        <f t="shared" si="23"/>
        <v>0</v>
      </c>
      <c r="V57" s="166"/>
      <c r="W57" s="167"/>
      <c r="X57" s="167"/>
      <c r="Y57" s="167"/>
      <c r="Z57" s="168">
        <f t="shared" si="24"/>
        <v>0</v>
      </c>
      <c r="AA57" s="166"/>
      <c r="AB57" s="167"/>
      <c r="AC57" s="167"/>
      <c r="AD57" s="167"/>
      <c r="AE57" s="168">
        <f t="shared" si="25"/>
        <v>0</v>
      </c>
      <c r="AF57" s="166"/>
      <c r="AG57" s="167"/>
      <c r="AH57" s="167"/>
      <c r="AI57" s="167"/>
      <c r="AJ57" s="168">
        <f t="shared" si="26"/>
        <v>0</v>
      </c>
      <c r="AK57" s="166"/>
      <c r="AL57" s="167"/>
      <c r="AM57" s="167"/>
      <c r="AN57" s="167"/>
      <c r="AO57" s="168">
        <f t="shared" si="27"/>
        <v>0</v>
      </c>
      <c r="AP57" s="166"/>
      <c r="AQ57" s="167"/>
      <c r="AR57" s="167"/>
      <c r="AS57" s="167"/>
      <c r="AT57" s="168">
        <f t="shared" si="28"/>
        <v>0</v>
      </c>
      <c r="AU57" s="133"/>
      <c r="AV57" s="179"/>
      <c r="AW57" s="180"/>
      <c r="AX57" s="181"/>
      <c r="AY57" s="144" t="str">
        <f t="shared" si="29"/>
        <v>Please complete all cells in row</v>
      </c>
      <c r="AZ57" s="144"/>
      <c r="BB57" s="177">
        <f t="shared" si="39"/>
        <v>47</v>
      </c>
      <c r="BC57" s="178" t="s">
        <v>160</v>
      </c>
      <c r="BD57" s="197" t="s">
        <v>72</v>
      </c>
      <c r="BE57" s="197">
        <v>3</v>
      </c>
      <c r="BF57" s="174" t="s">
        <v>407</v>
      </c>
      <c r="BG57" s="175" t="s">
        <v>408</v>
      </c>
      <c r="BH57" s="175" t="s">
        <v>409</v>
      </c>
      <c r="BI57" s="175" t="s">
        <v>410</v>
      </c>
      <c r="BJ57" s="176" t="s">
        <v>411</v>
      </c>
      <c r="BL57" s="253"/>
      <c r="BM57" s="100"/>
      <c r="BN57" s="100"/>
      <c r="BO57" s="159">
        <f t="shared" si="30"/>
        <v>1</v>
      </c>
      <c r="BP57" s="159">
        <f t="shared" si="30"/>
        <v>1</v>
      </c>
      <c r="BQ57" s="159">
        <f t="shared" si="30"/>
        <v>1</v>
      </c>
      <c r="BR57" s="159">
        <f t="shared" si="30"/>
        <v>1</v>
      </c>
      <c r="BS57" s="160"/>
      <c r="BT57" s="159">
        <f t="shared" si="31"/>
        <v>1</v>
      </c>
      <c r="BU57" s="159">
        <f t="shared" si="31"/>
        <v>1</v>
      </c>
      <c r="BV57" s="159">
        <f t="shared" si="31"/>
        <v>1</v>
      </c>
      <c r="BW57" s="159">
        <f t="shared" si="31"/>
        <v>1</v>
      </c>
      <c r="BX57" s="160"/>
      <c r="BY57" s="159">
        <f t="shared" si="32"/>
        <v>1</v>
      </c>
      <c r="BZ57" s="159">
        <f t="shared" si="32"/>
        <v>1</v>
      </c>
      <c r="CA57" s="159">
        <f t="shared" si="32"/>
        <v>1</v>
      </c>
      <c r="CB57" s="159">
        <f t="shared" si="32"/>
        <v>1</v>
      </c>
      <c r="CC57" s="160"/>
      <c r="CD57" s="159">
        <f t="shared" si="33"/>
        <v>1</v>
      </c>
      <c r="CE57" s="159">
        <f t="shared" si="33"/>
        <v>1</v>
      </c>
      <c r="CF57" s="159">
        <f t="shared" si="33"/>
        <v>1</v>
      </c>
      <c r="CG57" s="159">
        <f t="shared" si="33"/>
        <v>1</v>
      </c>
      <c r="CH57" s="160"/>
      <c r="CI57" s="159">
        <f t="shared" si="34"/>
        <v>1</v>
      </c>
      <c r="CJ57" s="159">
        <f t="shared" si="34"/>
        <v>1</v>
      </c>
      <c r="CK57" s="159">
        <f t="shared" si="34"/>
        <v>1</v>
      </c>
      <c r="CL57" s="159">
        <f t="shared" si="34"/>
        <v>1</v>
      </c>
      <c r="CM57" s="160"/>
      <c r="CN57" s="159">
        <f t="shared" si="35"/>
        <v>1</v>
      </c>
      <c r="CO57" s="159">
        <f t="shared" si="35"/>
        <v>1</v>
      </c>
      <c r="CP57" s="159">
        <f t="shared" si="35"/>
        <v>1</v>
      </c>
      <c r="CQ57" s="159">
        <f t="shared" si="35"/>
        <v>1</v>
      </c>
      <c r="CR57" s="160"/>
      <c r="CS57" s="159">
        <f t="shared" si="36"/>
        <v>1</v>
      </c>
      <c r="CT57" s="159">
        <f t="shared" si="36"/>
        <v>1</v>
      </c>
      <c r="CU57" s="159">
        <f t="shared" si="36"/>
        <v>1</v>
      </c>
      <c r="CV57" s="159">
        <f t="shared" si="36"/>
        <v>1</v>
      </c>
      <c r="CW57" s="160"/>
      <c r="CX57" s="159">
        <f t="shared" si="37"/>
        <v>1</v>
      </c>
      <c r="CY57" s="159">
        <f t="shared" si="37"/>
        <v>1</v>
      </c>
      <c r="CZ57" s="159">
        <f t="shared" si="37"/>
        <v>1</v>
      </c>
      <c r="DA57" s="159">
        <f t="shared" si="37"/>
        <v>1</v>
      </c>
      <c r="DB57" s="264"/>
      <c r="DC57" s="264"/>
      <c r="DD57" s="265"/>
      <c r="DE57" s="266"/>
    </row>
    <row r="58" spans="2:109" ht="14.25" customHeight="1">
      <c r="B58" s="177">
        <f t="shared" si="38"/>
        <v>48</v>
      </c>
      <c r="C58" s="178" t="s">
        <v>166</v>
      </c>
      <c r="D58" s="260"/>
      <c r="E58" s="197" t="s">
        <v>72</v>
      </c>
      <c r="F58" s="197">
        <v>3</v>
      </c>
      <c r="G58" s="166"/>
      <c r="H58" s="167"/>
      <c r="I58" s="167"/>
      <c r="J58" s="167"/>
      <c r="K58" s="168">
        <f t="shared" si="21"/>
        <v>0</v>
      </c>
      <c r="L58" s="166"/>
      <c r="M58" s="167"/>
      <c r="N58" s="167"/>
      <c r="O58" s="167"/>
      <c r="P58" s="168">
        <f t="shared" si="22"/>
        <v>0</v>
      </c>
      <c r="Q58" s="166"/>
      <c r="R58" s="167"/>
      <c r="S58" s="167"/>
      <c r="T58" s="167"/>
      <c r="U58" s="168">
        <f t="shared" si="23"/>
        <v>0</v>
      </c>
      <c r="V58" s="166"/>
      <c r="W58" s="167"/>
      <c r="X58" s="167"/>
      <c r="Y58" s="167"/>
      <c r="Z58" s="168">
        <f t="shared" si="24"/>
        <v>0</v>
      </c>
      <c r="AA58" s="166"/>
      <c r="AB58" s="167"/>
      <c r="AC58" s="167"/>
      <c r="AD58" s="167"/>
      <c r="AE58" s="168">
        <f t="shared" si="25"/>
        <v>0</v>
      </c>
      <c r="AF58" s="166"/>
      <c r="AG58" s="167"/>
      <c r="AH58" s="167"/>
      <c r="AI58" s="167"/>
      <c r="AJ58" s="168">
        <f t="shared" si="26"/>
        <v>0</v>
      </c>
      <c r="AK58" s="166"/>
      <c r="AL58" s="167"/>
      <c r="AM58" s="167"/>
      <c r="AN58" s="167"/>
      <c r="AO58" s="168">
        <f t="shared" si="27"/>
        <v>0</v>
      </c>
      <c r="AP58" s="166"/>
      <c r="AQ58" s="167"/>
      <c r="AR58" s="167"/>
      <c r="AS58" s="167"/>
      <c r="AT58" s="168">
        <f t="shared" si="28"/>
        <v>0</v>
      </c>
      <c r="AU58" s="133"/>
      <c r="AV58" s="179"/>
      <c r="AW58" s="180"/>
      <c r="AX58" s="181"/>
      <c r="AY58" s="144" t="str">
        <f t="shared" si="29"/>
        <v>Please complete all cells in row</v>
      </c>
      <c r="AZ58" s="144"/>
      <c r="BB58" s="177">
        <f t="shared" si="39"/>
        <v>48</v>
      </c>
      <c r="BC58" s="178" t="s">
        <v>166</v>
      </c>
      <c r="BD58" s="197" t="s">
        <v>72</v>
      </c>
      <c r="BE58" s="197">
        <v>3</v>
      </c>
      <c r="BF58" s="174" t="s">
        <v>412</v>
      </c>
      <c r="BG58" s="175" t="s">
        <v>413</v>
      </c>
      <c r="BH58" s="175" t="s">
        <v>414</v>
      </c>
      <c r="BI58" s="175" t="s">
        <v>415</v>
      </c>
      <c r="BJ58" s="176" t="s">
        <v>416</v>
      </c>
      <c r="BL58" s="253"/>
      <c r="BM58" s="100"/>
      <c r="BN58" s="100"/>
      <c r="BO58" s="159">
        <f t="shared" si="30"/>
        <v>1</v>
      </c>
      <c r="BP58" s="159">
        <f t="shared" si="30"/>
        <v>1</v>
      </c>
      <c r="BQ58" s="159">
        <f t="shared" si="30"/>
        <v>1</v>
      </c>
      <c r="BR58" s="159">
        <f t="shared" si="30"/>
        <v>1</v>
      </c>
      <c r="BS58" s="160"/>
      <c r="BT58" s="159">
        <f t="shared" si="31"/>
        <v>1</v>
      </c>
      <c r="BU58" s="159">
        <f t="shared" si="31"/>
        <v>1</v>
      </c>
      <c r="BV58" s="159">
        <f t="shared" si="31"/>
        <v>1</v>
      </c>
      <c r="BW58" s="159">
        <f t="shared" si="31"/>
        <v>1</v>
      </c>
      <c r="BX58" s="160"/>
      <c r="BY58" s="159">
        <f t="shared" si="32"/>
        <v>1</v>
      </c>
      <c r="BZ58" s="159">
        <f t="shared" si="32"/>
        <v>1</v>
      </c>
      <c r="CA58" s="159">
        <f t="shared" si="32"/>
        <v>1</v>
      </c>
      <c r="CB58" s="159">
        <f t="shared" si="32"/>
        <v>1</v>
      </c>
      <c r="CC58" s="160"/>
      <c r="CD58" s="159">
        <f t="shared" si="33"/>
        <v>1</v>
      </c>
      <c r="CE58" s="159">
        <f t="shared" si="33"/>
        <v>1</v>
      </c>
      <c r="CF58" s="159">
        <f t="shared" si="33"/>
        <v>1</v>
      </c>
      <c r="CG58" s="159">
        <f t="shared" si="33"/>
        <v>1</v>
      </c>
      <c r="CH58" s="160"/>
      <c r="CI58" s="159">
        <f t="shared" si="34"/>
        <v>1</v>
      </c>
      <c r="CJ58" s="159">
        <f t="shared" si="34"/>
        <v>1</v>
      </c>
      <c r="CK58" s="159">
        <f t="shared" si="34"/>
        <v>1</v>
      </c>
      <c r="CL58" s="159">
        <f t="shared" si="34"/>
        <v>1</v>
      </c>
      <c r="CM58" s="160"/>
      <c r="CN58" s="159">
        <f t="shared" si="35"/>
        <v>1</v>
      </c>
      <c r="CO58" s="159">
        <f t="shared" si="35"/>
        <v>1</v>
      </c>
      <c r="CP58" s="159">
        <f t="shared" si="35"/>
        <v>1</v>
      </c>
      <c r="CQ58" s="159">
        <f t="shared" si="35"/>
        <v>1</v>
      </c>
      <c r="CR58" s="160"/>
      <c r="CS58" s="159">
        <f t="shared" si="36"/>
        <v>1</v>
      </c>
      <c r="CT58" s="159">
        <f t="shared" si="36"/>
        <v>1</v>
      </c>
      <c r="CU58" s="159">
        <f t="shared" si="36"/>
        <v>1</v>
      </c>
      <c r="CV58" s="159">
        <f t="shared" si="36"/>
        <v>1</v>
      </c>
      <c r="CW58" s="160"/>
      <c r="CX58" s="159">
        <f t="shared" si="37"/>
        <v>1</v>
      </c>
      <c r="CY58" s="159">
        <f t="shared" si="37"/>
        <v>1</v>
      </c>
      <c r="CZ58" s="159">
        <f t="shared" si="37"/>
        <v>1</v>
      </c>
      <c r="DA58" s="159">
        <f t="shared" si="37"/>
        <v>1</v>
      </c>
      <c r="DB58" s="264"/>
      <c r="DC58" s="264"/>
      <c r="DD58" s="265"/>
      <c r="DE58" s="266"/>
    </row>
    <row r="59" spans="2:109" ht="14.25" customHeight="1">
      <c r="B59" s="177">
        <f t="shared" si="38"/>
        <v>49</v>
      </c>
      <c r="C59" s="178" t="s">
        <v>172</v>
      </c>
      <c r="D59" s="260"/>
      <c r="E59" s="197" t="s">
        <v>72</v>
      </c>
      <c r="F59" s="197">
        <v>3</v>
      </c>
      <c r="G59" s="166"/>
      <c r="H59" s="167"/>
      <c r="I59" s="167"/>
      <c r="J59" s="167"/>
      <c r="K59" s="168">
        <f t="shared" si="21"/>
        <v>0</v>
      </c>
      <c r="L59" s="166"/>
      <c r="M59" s="167"/>
      <c r="N59" s="167"/>
      <c r="O59" s="167"/>
      <c r="P59" s="168">
        <f t="shared" si="22"/>
        <v>0</v>
      </c>
      <c r="Q59" s="166"/>
      <c r="R59" s="167"/>
      <c r="S59" s="167"/>
      <c r="T59" s="167"/>
      <c r="U59" s="168">
        <f t="shared" si="23"/>
        <v>0</v>
      </c>
      <c r="V59" s="166"/>
      <c r="W59" s="167"/>
      <c r="X59" s="167"/>
      <c r="Y59" s="167"/>
      <c r="Z59" s="168">
        <f t="shared" si="24"/>
        <v>0</v>
      </c>
      <c r="AA59" s="166"/>
      <c r="AB59" s="167"/>
      <c r="AC59" s="167"/>
      <c r="AD59" s="167"/>
      <c r="AE59" s="168">
        <f t="shared" si="25"/>
        <v>0</v>
      </c>
      <c r="AF59" s="166"/>
      <c r="AG59" s="167"/>
      <c r="AH59" s="167"/>
      <c r="AI59" s="167"/>
      <c r="AJ59" s="168">
        <f t="shared" si="26"/>
        <v>0</v>
      </c>
      <c r="AK59" s="166"/>
      <c r="AL59" s="167"/>
      <c r="AM59" s="167"/>
      <c r="AN59" s="167"/>
      <c r="AO59" s="168">
        <f t="shared" si="27"/>
        <v>0</v>
      </c>
      <c r="AP59" s="166"/>
      <c r="AQ59" s="167"/>
      <c r="AR59" s="167"/>
      <c r="AS59" s="167"/>
      <c r="AT59" s="168">
        <f t="shared" si="28"/>
        <v>0</v>
      </c>
      <c r="AU59" s="133"/>
      <c r="AV59" s="179"/>
      <c r="AW59" s="180"/>
      <c r="AX59" s="181"/>
      <c r="AY59" s="144" t="str">
        <f t="shared" si="29"/>
        <v>Please complete all cells in row</v>
      </c>
      <c r="AZ59" s="144"/>
      <c r="BB59" s="177">
        <f t="shared" si="39"/>
        <v>49</v>
      </c>
      <c r="BC59" s="178" t="s">
        <v>172</v>
      </c>
      <c r="BD59" s="197" t="s">
        <v>72</v>
      </c>
      <c r="BE59" s="197">
        <v>3</v>
      </c>
      <c r="BF59" s="174" t="s">
        <v>417</v>
      </c>
      <c r="BG59" s="175" t="s">
        <v>418</v>
      </c>
      <c r="BH59" s="175" t="s">
        <v>419</v>
      </c>
      <c r="BI59" s="175" t="s">
        <v>420</v>
      </c>
      <c r="BJ59" s="176" t="s">
        <v>421</v>
      </c>
      <c r="BL59" s="253"/>
      <c r="BM59" s="100"/>
      <c r="BN59" s="100"/>
      <c r="BO59" s="159">
        <f t="shared" si="30"/>
        <v>1</v>
      </c>
      <c r="BP59" s="159">
        <f t="shared" si="30"/>
        <v>1</v>
      </c>
      <c r="BQ59" s="159">
        <f t="shared" si="30"/>
        <v>1</v>
      </c>
      <c r="BR59" s="159">
        <f t="shared" si="30"/>
        <v>1</v>
      </c>
      <c r="BS59" s="160"/>
      <c r="BT59" s="159">
        <f t="shared" si="31"/>
        <v>1</v>
      </c>
      <c r="BU59" s="159">
        <f t="shared" si="31"/>
        <v>1</v>
      </c>
      <c r="BV59" s="159">
        <f t="shared" si="31"/>
        <v>1</v>
      </c>
      <c r="BW59" s="159">
        <f t="shared" si="31"/>
        <v>1</v>
      </c>
      <c r="BX59" s="160"/>
      <c r="BY59" s="159">
        <f t="shared" si="32"/>
        <v>1</v>
      </c>
      <c r="BZ59" s="159">
        <f t="shared" si="32"/>
        <v>1</v>
      </c>
      <c r="CA59" s="159">
        <f t="shared" si="32"/>
        <v>1</v>
      </c>
      <c r="CB59" s="159">
        <f t="shared" si="32"/>
        <v>1</v>
      </c>
      <c r="CC59" s="160"/>
      <c r="CD59" s="159">
        <f t="shared" si="33"/>
        <v>1</v>
      </c>
      <c r="CE59" s="159">
        <f t="shared" si="33"/>
        <v>1</v>
      </c>
      <c r="CF59" s="159">
        <f t="shared" si="33"/>
        <v>1</v>
      </c>
      <c r="CG59" s="159">
        <f t="shared" si="33"/>
        <v>1</v>
      </c>
      <c r="CH59" s="160"/>
      <c r="CI59" s="159">
        <f t="shared" si="34"/>
        <v>1</v>
      </c>
      <c r="CJ59" s="159">
        <f t="shared" si="34"/>
        <v>1</v>
      </c>
      <c r="CK59" s="159">
        <f t="shared" si="34"/>
        <v>1</v>
      </c>
      <c r="CL59" s="159">
        <f t="shared" si="34"/>
        <v>1</v>
      </c>
      <c r="CM59" s="160"/>
      <c r="CN59" s="159">
        <f t="shared" si="35"/>
        <v>1</v>
      </c>
      <c r="CO59" s="159">
        <f t="shared" si="35"/>
        <v>1</v>
      </c>
      <c r="CP59" s="159">
        <f t="shared" si="35"/>
        <v>1</v>
      </c>
      <c r="CQ59" s="159">
        <f t="shared" si="35"/>
        <v>1</v>
      </c>
      <c r="CR59" s="160"/>
      <c r="CS59" s="159">
        <f t="shared" si="36"/>
        <v>1</v>
      </c>
      <c r="CT59" s="159">
        <f t="shared" si="36"/>
        <v>1</v>
      </c>
      <c r="CU59" s="159">
        <f t="shared" si="36"/>
        <v>1</v>
      </c>
      <c r="CV59" s="159">
        <f t="shared" si="36"/>
        <v>1</v>
      </c>
      <c r="CW59" s="160"/>
      <c r="CX59" s="159">
        <f t="shared" si="37"/>
        <v>1</v>
      </c>
      <c r="CY59" s="159">
        <f t="shared" si="37"/>
        <v>1</v>
      </c>
      <c r="CZ59" s="159">
        <f t="shared" si="37"/>
        <v>1</v>
      </c>
      <c r="DA59" s="159">
        <f t="shared" si="37"/>
        <v>1</v>
      </c>
      <c r="DB59" s="264"/>
      <c r="DC59" s="264"/>
      <c r="DD59" s="265"/>
      <c r="DE59" s="266"/>
    </row>
    <row r="60" spans="2:109" ht="14.25" customHeight="1">
      <c r="B60" s="177">
        <f t="shared" si="38"/>
        <v>50</v>
      </c>
      <c r="C60" s="178" t="s">
        <v>178</v>
      </c>
      <c r="D60" s="260"/>
      <c r="E60" s="197" t="s">
        <v>72</v>
      </c>
      <c r="F60" s="197">
        <v>3</v>
      </c>
      <c r="G60" s="166"/>
      <c r="H60" s="167"/>
      <c r="I60" s="167"/>
      <c r="J60" s="167"/>
      <c r="K60" s="168">
        <f t="shared" si="21"/>
        <v>0</v>
      </c>
      <c r="L60" s="166"/>
      <c r="M60" s="167"/>
      <c r="N60" s="167"/>
      <c r="O60" s="167"/>
      <c r="P60" s="168">
        <f t="shared" si="22"/>
        <v>0</v>
      </c>
      <c r="Q60" s="166"/>
      <c r="R60" s="167"/>
      <c r="S60" s="167"/>
      <c r="T60" s="167"/>
      <c r="U60" s="168">
        <f t="shared" si="23"/>
        <v>0</v>
      </c>
      <c r="V60" s="166"/>
      <c r="W60" s="167"/>
      <c r="X60" s="167"/>
      <c r="Y60" s="167"/>
      <c r="Z60" s="168">
        <f t="shared" si="24"/>
        <v>0</v>
      </c>
      <c r="AA60" s="166"/>
      <c r="AB60" s="167"/>
      <c r="AC60" s="167"/>
      <c r="AD60" s="167"/>
      <c r="AE60" s="168">
        <f t="shared" si="25"/>
        <v>0</v>
      </c>
      <c r="AF60" s="166"/>
      <c r="AG60" s="167"/>
      <c r="AH60" s="167"/>
      <c r="AI60" s="167"/>
      <c r="AJ60" s="168">
        <f t="shared" si="26"/>
        <v>0</v>
      </c>
      <c r="AK60" s="166"/>
      <c r="AL60" s="167"/>
      <c r="AM60" s="167"/>
      <c r="AN60" s="167"/>
      <c r="AO60" s="168">
        <f t="shared" si="27"/>
        <v>0</v>
      </c>
      <c r="AP60" s="166"/>
      <c r="AQ60" s="167"/>
      <c r="AR60" s="167"/>
      <c r="AS60" s="167"/>
      <c r="AT60" s="168">
        <f t="shared" si="28"/>
        <v>0</v>
      </c>
      <c r="AU60" s="133"/>
      <c r="AV60" s="179"/>
      <c r="AW60" s="180"/>
      <c r="AX60" s="181"/>
      <c r="AY60" s="144" t="str">
        <f t="shared" si="29"/>
        <v>Please complete all cells in row</v>
      </c>
      <c r="AZ60" s="144"/>
      <c r="BB60" s="177">
        <f t="shared" si="39"/>
        <v>50</v>
      </c>
      <c r="BC60" s="178" t="s">
        <v>178</v>
      </c>
      <c r="BD60" s="197" t="s">
        <v>72</v>
      </c>
      <c r="BE60" s="197">
        <v>3</v>
      </c>
      <c r="BF60" s="174" t="s">
        <v>422</v>
      </c>
      <c r="BG60" s="175" t="s">
        <v>423</v>
      </c>
      <c r="BH60" s="175" t="s">
        <v>424</v>
      </c>
      <c r="BI60" s="175" t="s">
        <v>425</v>
      </c>
      <c r="BJ60" s="176" t="s">
        <v>426</v>
      </c>
      <c r="BL60" s="253"/>
      <c r="BM60" s="100"/>
      <c r="BN60" s="100"/>
      <c r="BO60" s="159">
        <f t="shared" si="30"/>
        <v>1</v>
      </c>
      <c r="BP60" s="159">
        <f t="shared" si="30"/>
        <v>1</v>
      </c>
      <c r="BQ60" s="159">
        <f t="shared" si="30"/>
        <v>1</v>
      </c>
      <c r="BR60" s="159">
        <f t="shared" si="30"/>
        <v>1</v>
      </c>
      <c r="BS60" s="160"/>
      <c r="BT60" s="159">
        <f t="shared" si="31"/>
        <v>1</v>
      </c>
      <c r="BU60" s="159">
        <f t="shared" si="31"/>
        <v>1</v>
      </c>
      <c r="BV60" s="159">
        <f t="shared" si="31"/>
        <v>1</v>
      </c>
      <c r="BW60" s="159">
        <f t="shared" si="31"/>
        <v>1</v>
      </c>
      <c r="BX60" s="160"/>
      <c r="BY60" s="159">
        <f t="shared" si="32"/>
        <v>1</v>
      </c>
      <c r="BZ60" s="159">
        <f t="shared" si="32"/>
        <v>1</v>
      </c>
      <c r="CA60" s="159">
        <f t="shared" si="32"/>
        <v>1</v>
      </c>
      <c r="CB60" s="159">
        <f t="shared" si="32"/>
        <v>1</v>
      </c>
      <c r="CC60" s="160"/>
      <c r="CD60" s="159">
        <f t="shared" si="33"/>
        <v>1</v>
      </c>
      <c r="CE60" s="159">
        <f t="shared" si="33"/>
        <v>1</v>
      </c>
      <c r="CF60" s="159">
        <f t="shared" si="33"/>
        <v>1</v>
      </c>
      <c r="CG60" s="159">
        <f t="shared" si="33"/>
        <v>1</v>
      </c>
      <c r="CH60" s="160"/>
      <c r="CI60" s="159">
        <f t="shared" si="34"/>
        <v>1</v>
      </c>
      <c r="CJ60" s="159">
        <f t="shared" si="34"/>
        <v>1</v>
      </c>
      <c r="CK60" s="159">
        <f t="shared" si="34"/>
        <v>1</v>
      </c>
      <c r="CL60" s="159">
        <f t="shared" si="34"/>
        <v>1</v>
      </c>
      <c r="CM60" s="160"/>
      <c r="CN60" s="159">
        <f t="shared" si="35"/>
        <v>1</v>
      </c>
      <c r="CO60" s="159">
        <f t="shared" si="35"/>
        <v>1</v>
      </c>
      <c r="CP60" s="159">
        <f t="shared" si="35"/>
        <v>1</v>
      </c>
      <c r="CQ60" s="159">
        <f t="shared" si="35"/>
        <v>1</v>
      </c>
      <c r="CR60" s="160"/>
      <c r="CS60" s="159">
        <f t="shared" si="36"/>
        <v>1</v>
      </c>
      <c r="CT60" s="159">
        <f t="shared" si="36"/>
        <v>1</v>
      </c>
      <c r="CU60" s="159">
        <f t="shared" si="36"/>
        <v>1</v>
      </c>
      <c r="CV60" s="159">
        <f t="shared" si="36"/>
        <v>1</v>
      </c>
      <c r="CW60" s="160"/>
      <c r="CX60" s="159">
        <f t="shared" si="37"/>
        <v>1</v>
      </c>
      <c r="CY60" s="159">
        <f t="shared" si="37"/>
        <v>1</v>
      </c>
      <c r="CZ60" s="159">
        <f t="shared" si="37"/>
        <v>1</v>
      </c>
      <c r="DA60" s="159">
        <f t="shared" si="37"/>
        <v>1</v>
      </c>
      <c r="DB60" s="264"/>
      <c r="DC60" s="264"/>
      <c r="DD60" s="265"/>
      <c r="DE60" s="266"/>
    </row>
    <row r="61" spans="2:109" ht="14.25" customHeight="1">
      <c r="B61" s="177">
        <f t="shared" si="38"/>
        <v>51</v>
      </c>
      <c r="C61" s="178" t="s">
        <v>184</v>
      </c>
      <c r="D61" s="260"/>
      <c r="E61" s="197" t="s">
        <v>72</v>
      </c>
      <c r="F61" s="197">
        <v>3</v>
      </c>
      <c r="G61" s="166"/>
      <c r="H61" s="167"/>
      <c r="I61" s="167"/>
      <c r="J61" s="167"/>
      <c r="K61" s="168">
        <f t="shared" si="21"/>
        <v>0</v>
      </c>
      <c r="L61" s="166"/>
      <c r="M61" s="167"/>
      <c r="N61" s="167"/>
      <c r="O61" s="167"/>
      <c r="P61" s="168">
        <f t="shared" si="22"/>
        <v>0</v>
      </c>
      <c r="Q61" s="166"/>
      <c r="R61" s="167"/>
      <c r="S61" s="167"/>
      <c r="T61" s="167"/>
      <c r="U61" s="168">
        <f t="shared" si="23"/>
        <v>0</v>
      </c>
      <c r="V61" s="166"/>
      <c r="W61" s="167"/>
      <c r="X61" s="167"/>
      <c r="Y61" s="167"/>
      <c r="Z61" s="168">
        <f t="shared" si="24"/>
        <v>0</v>
      </c>
      <c r="AA61" s="166"/>
      <c r="AB61" s="167"/>
      <c r="AC61" s="167"/>
      <c r="AD61" s="167"/>
      <c r="AE61" s="168">
        <f t="shared" si="25"/>
        <v>0</v>
      </c>
      <c r="AF61" s="166"/>
      <c r="AG61" s="167"/>
      <c r="AH61" s="167"/>
      <c r="AI61" s="167"/>
      <c r="AJ61" s="168">
        <f t="shared" si="26"/>
        <v>0</v>
      </c>
      <c r="AK61" s="166"/>
      <c r="AL61" s="167"/>
      <c r="AM61" s="167"/>
      <c r="AN61" s="167"/>
      <c r="AO61" s="168">
        <f t="shared" si="27"/>
        <v>0</v>
      </c>
      <c r="AP61" s="166"/>
      <c r="AQ61" s="167"/>
      <c r="AR61" s="167"/>
      <c r="AS61" s="167"/>
      <c r="AT61" s="168">
        <f t="shared" si="28"/>
        <v>0</v>
      </c>
      <c r="AU61" s="133"/>
      <c r="AV61" s="179"/>
      <c r="AW61" s="180"/>
      <c r="AX61" s="181"/>
      <c r="AY61" s="144" t="str">
        <f t="shared" si="29"/>
        <v>Please complete all cells in row</v>
      </c>
      <c r="AZ61" s="144"/>
      <c r="BB61" s="177">
        <f t="shared" si="39"/>
        <v>51</v>
      </c>
      <c r="BC61" s="178" t="s">
        <v>184</v>
      </c>
      <c r="BD61" s="197" t="s">
        <v>72</v>
      </c>
      <c r="BE61" s="197">
        <v>3</v>
      </c>
      <c r="BF61" s="174" t="s">
        <v>427</v>
      </c>
      <c r="BG61" s="175" t="s">
        <v>428</v>
      </c>
      <c r="BH61" s="175" t="s">
        <v>429</v>
      </c>
      <c r="BI61" s="175" t="s">
        <v>430</v>
      </c>
      <c r="BJ61" s="176" t="s">
        <v>431</v>
      </c>
      <c r="BL61" s="253"/>
      <c r="BM61" s="100"/>
      <c r="BN61" s="100"/>
      <c r="BO61" s="159">
        <f t="shared" si="30"/>
        <v>1</v>
      </c>
      <c r="BP61" s="159">
        <f t="shared" si="30"/>
        <v>1</v>
      </c>
      <c r="BQ61" s="159">
        <f t="shared" si="30"/>
        <v>1</v>
      </c>
      <c r="BR61" s="159">
        <f t="shared" si="30"/>
        <v>1</v>
      </c>
      <c r="BS61" s="160"/>
      <c r="BT61" s="159">
        <f t="shared" si="31"/>
        <v>1</v>
      </c>
      <c r="BU61" s="159">
        <f t="shared" si="31"/>
        <v>1</v>
      </c>
      <c r="BV61" s="159">
        <f t="shared" si="31"/>
        <v>1</v>
      </c>
      <c r="BW61" s="159">
        <f t="shared" si="31"/>
        <v>1</v>
      </c>
      <c r="BX61" s="160"/>
      <c r="BY61" s="159">
        <f t="shared" si="32"/>
        <v>1</v>
      </c>
      <c r="BZ61" s="159">
        <f t="shared" si="32"/>
        <v>1</v>
      </c>
      <c r="CA61" s="159">
        <f t="shared" si="32"/>
        <v>1</v>
      </c>
      <c r="CB61" s="159">
        <f t="shared" si="32"/>
        <v>1</v>
      </c>
      <c r="CC61" s="160"/>
      <c r="CD61" s="159">
        <f t="shared" si="33"/>
        <v>1</v>
      </c>
      <c r="CE61" s="159">
        <f t="shared" si="33"/>
        <v>1</v>
      </c>
      <c r="CF61" s="159">
        <f t="shared" si="33"/>
        <v>1</v>
      </c>
      <c r="CG61" s="159">
        <f t="shared" si="33"/>
        <v>1</v>
      </c>
      <c r="CH61" s="160"/>
      <c r="CI61" s="159">
        <f t="shared" si="34"/>
        <v>1</v>
      </c>
      <c r="CJ61" s="159">
        <f t="shared" si="34"/>
        <v>1</v>
      </c>
      <c r="CK61" s="159">
        <f t="shared" si="34"/>
        <v>1</v>
      </c>
      <c r="CL61" s="159">
        <f t="shared" si="34"/>
        <v>1</v>
      </c>
      <c r="CM61" s="160"/>
      <c r="CN61" s="159">
        <f t="shared" si="35"/>
        <v>1</v>
      </c>
      <c r="CO61" s="159">
        <f t="shared" si="35"/>
        <v>1</v>
      </c>
      <c r="CP61" s="159">
        <f t="shared" si="35"/>
        <v>1</v>
      </c>
      <c r="CQ61" s="159">
        <f t="shared" si="35"/>
        <v>1</v>
      </c>
      <c r="CR61" s="160"/>
      <c r="CS61" s="159">
        <f t="shared" si="36"/>
        <v>1</v>
      </c>
      <c r="CT61" s="159">
        <f t="shared" si="36"/>
        <v>1</v>
      </c>
      <c r="CU61" s="159">
        <f t="shared" si="36"/>
        <v>1</v>
      </c>
      <c r="CV61" s="159">
        <f t="shared" si="36"/>
        <v>1</v>
      </c>
      <c r="CW61" s="160"/>
      <c r="CX61" s="159">
        <f t="shared" si="37"/>
        <v>1</v>
      </c>
      <c r="CY61" s="159">
        <f t="shared" si="37"/>
        <v>1</v>
      </c>
      <c r="CZ61" s="159">
        <f t="shared" si="37"/>
        <v>1</v>
      </c>
      <c r="DA61" s="159">
        <f t="shared" si="37"/>
        <v>1</v>
      </c>
      <c r="DB61" s="264"/>
      <c r="DC61" s="264"/>
      <c r="DD61" s="265"/>
      <c r="DE61" s="266"/>
    </row>
    <row r="62" spans="2:109" ht="14.25" customHeight="1">
      <c r="B62" s="177">
        <f t="shared" si="38"/>
        <v>52</v>
      </c>
      <c r="C62" s="178" t="s">
        <v>190</v>
      </c>
      <c r="D62" s="260"/>
      <c r="E62" s="197" t="s">
        <v>72</v>
      </c>
      <c r="F62" s="197">
        <v>3</v>
      </c>
      <c r="G62" s="166"/>
      <c r="H62" s="167"/>
      <c r="I62" s="167"/>
      <c r="J62" s="167"/>
      <c r="K62" s="168">
        <f t="shared" si="21"/>
        <v>0</v>
      </c>
      <c r="L62" s="166"/>
      <c r="M62" s="167"/>
      <c r="N62" s="167"/>
      <c r="O62" s="167"/>
      <c r="P62" s="168">
        <f t="shared" si="22"/>
        <v>0</v>
      </c>
      <c r="Q62" s="166"/>
      <c r="R62" s="167"/>
      <c r="S62" s="167"/>
      <c r="T62" s="167"/>
      <c r="U62" s="168">
        <f t="shared" si="23"/>
        <v>0</v>
      </c>
      <c r="V62" s="166"/>
      <c r="W62" s="167"/>
      <c r="X62" s="167"/>
      <c r="Y62" s="167"/>
      <c r="Z62" s="168">
        <f t="shared" si="24"/>
        <v>0</v>
      </c>
      <c r="AA62" s="166"/>
      <c r="AB62" s="167"/>
      <c r="AC62" s="167"/>
      <c r="AD62" s="167"/>
      <c r="AE62" s="168">
        <f t="shared" si="25"/>
        <v>0</v>
      </c>
      <c r="AF62" s="166"/>
      <c r="AG62" s="167"/>
      <c r="AH62" s="167"/>
      <c r="AI62" s="167"/>
      <c r="AJ62" s="168">
        <f t="shared" si="26"/>
        <v>0</v>
      </c>
      <c r="AK62" s="166"/>
      <c r="AL62" s="167"/>
      <c r="AM62" s="167"/>
      <c r="AN62" s="167"/>
      <c r="AO62" s="168">
        <f t="shared" si="27"/>
        <v>0</v>
      </c>
      <c r="AP62" s="166"/>
      <c r="AQ62" s="167"/>
      <c r="AR62" s="167"/>
      <c r="AS62" s="167"/>
      <c r="AT62" s="168">
        <f t="shared" si="28"/>
        <v>0</v>
      </c>
      <c r="AU62" s="133"/>
      <c r="AV62" s="179"/>
      <c r="AW62" s="180"/>
      <c r="AX62" s="181"/>
      <c r="AY62" s="144" t="str">
        <f t="shared" si="29"/>
        <v>Please complete all cells in row</v>
      </c>
      <c r="AZ62" s="144"/>
      <c r="BB62" s="177">
        <f t="shared" si="39"/>
        <v>52</v>
      </c>
      <c r="BC62" s="178" t="s">
        <v>190</v>
      </c>
      <c r="BD62" s="197" t="s">
        <v>72</v>
      </c>
      <c r="BE62" s="197">
        <v>3</v>
      </c>
      <c r="BF62" s="174" t="s">
        <v>432</v>
      </c>
      <c r="BG62" s="175" t="s">
        <v>433</v>
      </c>
      <c r="BH62" s="175" t="s">
        <v>434</v>
      </c>
      <c r="BI62" s="175" t="s">
        <v>435</v>
      </c>
      <c r="BJ62" s="176" t="s">
        <v>436</v>
      </c>
      <c r="BL62" s="253"/>
      <c r="BM62" s="100"/>
      <c r="BN62" s="100"/>
      <c r="BO62" s="159">
        <f t="shared" si="30"/>
        <v>1</v>
      </c>
      <c r="BP62" s="159">
        <f t="shared" si="30"/>
        <v>1</v>
      </c>
      <c r="BQ62" s="159">
        <f t="shared" si="30"/>
        <v>1</v>
      </c>
      <c r="BR62" s="159">
        <f t="shared" si="30"/>
        <v>1</v>
      </c>
      <c r="BS62" s="160"/>
      <c r="BT62" s="159">
        <f t="shared" si="31"/>
        <v>1</v>
      </c>
      <c r="BU62" s="159">
        <f t="shared" si="31"/>
        <v>1</v>
      </c>
      <c r="BV62" s="159">
        <f t="shared" si="31"/>
        <v>1</v>
      </c>
      <c r="BW62" s="159">
        <f t="shared" si="31"/>
        <v>1</v>
      </c>
      <c r="BX62" s="160"/>
      <c r="BY62" s="159">
        <f t="shared" si="32"/>
        <v>1</v>
      </c>
      <c r="BZ62" s="159">
        <f t="shared" si="32"/>
        <v>1</v>
      </c>
      <c r="CA62" s="159">
        <f t="shared" si="32"/>
        <v>1</v>
      </c>
      <c r="CB62" s="159">
        <f t="shared" si="32"/>
        <v>1</v>
      </c>
      <c r="CC62" s="160"/>
      <c r="CD62" s="159">
        <f t="shared" si="33"/>
        <v>1</v>
      </c>
      <c r="CE62" s="159">
        <f t="shared" si="33"/>
        <v>1</v>
      </c>
      <c r="CF62" s="159">
        <f t="shared" si="33"/>
        <v>1</v>
      </c>
      <c r="CG62" s="159">
        <f t="shared" si="33"/>
        <v>1</v>
      </c>
      <c r="CH62" s="160"/>
      <c r="CI62" s="159">
        <f t="shared" si="34"/>
        <v>1</v>
      </c>
      <c r="CJ62" s="159">
        <f t="shared" si="34"/>
        <v>1</v>
      </c>
      <c r="CK62" s="159">
        <f t="shared" si="34"/>
        <v>1</v>
      </c>
      <c r="CL62" s="159">
        <f t="shared" si="34"/>
        <v>1</v>
      </c>
      <c r="CM62" s="160"/>
      <c r="CN62" s="159">
        <f t="shared" si="35"/>
        <v>1</v>
      </c>
      <c r="CO62" s="159">
        <f t="shared" si="35"/>
        <v>1</v>
      </c>
      <c r="CP62" s="159">
        <f t="shared" si="35"/>
        <v>1</v>
      </c>
      <c r="CQ62" s="159">
        <f t="shared" si="35"/>
        <v>1</v>
      </c>
      <c r="CR62" s="160"/>
      <c r="CS62" s="159">
        <f t="shared" si="36"/>
        <v>1</v>
      </c>
      <c r="CT62" s="159">
        <f t="shared" si="36"/>
        <v>1</v>
      </c>
      <c r="CU62" s="159">
        <f t="shared" si="36"/>
        <v>1</v>
      </c>
      <c r="CV62" s="159">
        <f t="shared" si="36"/>
        <v>1</v>
      </c>
      <c r="CW62" s="160"/>
      <c r="CX62" s="159">
        <f t="shared" si="37"/>
        <v>1</v>
      </c>
      <c r="CY62" s="159">
        <f t="shared" si="37"/>
        <v>1</v>
      </c>
      <c r="CZ62" s="159">
        <f t="shared" si="37"/>
        <v>1</v>
      </c>
      <c r="DA62" s="159">
        <f t="shared" si="37"/>
        <v>1</v>
      </c>
      <c r="DB62" s="264"/>
      <c r="DC62" s="264"/>
      <c r="DD62" s="265"/>
      <c r="DE62" s="266"/>
    </row>
    <row r="63" spans="2:109" ht="14.25" customHeight="1">
      <c r="B63" s="177">
        <f t="shared" si="38"/>
        <v>53</v>
      </c>
      <c r="C63" s="178" t="s">
        <v>196</v>
      </c>
      <c r="D63" s="260"/>
      <c r="E63" s="197" t="s">
        <v>72</v>
      </c>
      <c r="F63" s="197">
        <v>3</v>
      </c>
      <c r="G63" s="166"/>
      <c r="H63" s="167"/>
      <c r="I63" s="167"/>
      <c r="J63" s="167"/>
      <c r="K63" s="168">
        <f t="shared" si="21"/>
        <v>0</v>
      </c>
      <c r="L63" s="166"/>
      <c r="M63" s="167"/>
      <c r="N63" s="167"/>
      <c r="O63" s="167"/>
      <c r="P63" s="168">
        <f t="shared" si="22"/>
        <v>0</v>
      </c>
      <c r="Q63" s="166"/>
      <c r="R63" s="167"/>
      <c r="S63" s="167"/>
      <c r="T63" s="167"/>
      <c r="U63" s="168">
        <f t="shared" si="23"/>
        <v>0</v>
      </c>
      <c r="V63" s="166"/>
      <c r="W63" s="167"/>
      <c r="X63" s="167"/>
      <c r="Y63" s="167"/>
      <c r="Z63" s="168">
        <f t="shared" si="24"/>
        <v>0</v>
      </c>
      <c r="AA63" s="166"/>
      <c r="AB63" s="167"/>
      <c r="AC63" s="167"/>
      <c r="AD63" s="167"/>
      <c r="AE63" s="168">
        <f t="shared" si="25"/>
        <v>0</v>
      </c>
      <c r="AF63" s="166"/>
      <c r="AG63" s="167"/>
      <c r="AH63" s="167"/>
      <c r="AI63" s="167"/>
      <c r="AJ63" s="168">
        <f t="shared" si="26"/>
        <v>0</v>
      </c>
      <c r="AK63" s="166"/>
      <c r="AL63" s="167"/>
      <c r="AM63" s="167"/>
      <c r="AN63" s="167"/>
      <c r="AO63" s="168">
        <f t="shared" si="27"/>
        <v>0</v>
      </c>
      <c r="AP63" s="166"/>
      <c r="AQ63" s="167"/>
      <c r="AR63" s="167"/>
      <c r="AS63" s="167"/>
      <c r="AT63" s="168">
        <f t="shared" si="28"/>
        <v>0</v>
      </c>
      <c r="AU63" s="259"/>
      <c r="AV63" s="184"/>
      <c r="AW63" s="185"/>
      <c r="AX63" s="186"/>
      <c r="AY63" s="144" t="str">
        <f t="shared" si="29"/>
        <v>Please complete all cells in row</v>
      </c>
      <c r="AZ63" s="144"/>
      <c r="BB63" s="177">
        <f t="shared" si="39"/>
        <v>53</v>
      </c>
      <c r="BC63" s="178" t="s">
        <v>196</v>
      </c>
      <c r="BD63" s="197" t="s">
        <v>72</v>
      </c>
      <c r="BE63" s="197">
        <v>3</v>
      </c>
      <c r="BF63" s="174" t="s">
        <v>437</v>
      </c>
      <c r="BG63" s="175" t="s">
        <v>438</v>
      </c>
      <c r="BH63" s="175" t="s">
        <v>439</v>
      </c>
      <c r="BI63" s="175" t="s">
        <v>440</v>
      </c>
      <c r="BJ63" s="176" t="s">
        <v>441</v>
      </c>
      <c r="BL63" s="253"/>
      <c r="BM63" s="100"/>
      <c r="BN63" s="100"/>
      <c r="BO63" s="159">
        <f t="shared" si="30"/>
        <v>1</v>
      </c>
      <c r="BP63" s="159">
        <f t="shared" si="30"/>
        <v>1</v>
      </c>
      <c r="BQ63" s="159">
        <f t="shared" si="30"/>
        <v>1</v>
      </c>
      <c r="BR63" s="159">
        <f t="shared" si="30"/>
        <v>1</v>
      </c>
      <c r="BS63" s="160"/>
      <c r="BT63" s="159">
        <f t="shared" si="31"/>
        <v>1</v>
      </c>
      <c r="BU63" s="159">
        <f t="shared" si="31"/>
        <v>1</v>
      </c>
      <c r="BV63" s="159">
        <f t="shared" si="31"/>
        <v>1</v>
      </c>
      <c r="BW63" s="159">
        <f t="shared" si="31"/>
        <v>1</v>
      </c>
      <c r="BX63" s="160"/>
      <c r="BY63" s="159">
        <f t="shared" si="32"/>
        <v>1</v>
      </c>
      <c r="BZ63" s="159">
        <f t="shared" si="32"/>
        <v>1</v>
      </c>
      <c r="CA63" s="159">
        <f t="shared" si="32"/>
        <v>1</v>
      </c>
      <c r="CB63" s="159">
        <f t="shared" si="32"/>
        <v>1</v>
      </c>
      <c r="CC63" s="160"/>
      <c r="CD63" s="159">
        <f t="shared" si="33"/>
        <v>1</v>
      </c>
      <c r="CE63" s="159">
        <f t="shared" si="33"/>
        <v>1</v>
      </c>
      <c r="CF63" s="159">
        <f t="shared" si="33"/>
        <v>1</v>
      </c>
      <c r="CG63" s="159">
        <f t="shared" si="33"/>
        <v>1</v>
      </c>
      <c r="CH63" s="160"/>
      <c r="CI63" s="159">
        <f t="shared" si="34"/>
        <v>1</v>
      </c>
      <c r="CJ63" s="159">
        <f t="shared" si="34"/>
        <v>1</v>
      </c>
      <c r="CK63" s="159">
        <f t="shared" si="34"/>
        <v>1</v>
      </c>
      <c r="CL63" s="159">
        <f t="shared" si="34"/>
        <v>1</v>
      </c>
      <c r="CM63" s="160"/>
      <c r="CN63" s="159">
        <f t="shared" si="35"/>
        <v>1</v>
      </c>
      <c r="CO63" s="159">
        <f t="shared" si="35"/>
        <v>1</v>
      </c>
      <c r="CP63" s="159">
        <f t="shared" si="35"/>
        <v>1</v>
      </c>
      <c r="CQ63" s="159">
        <f t="shared" si="35"/>
        <v>1</v>
      </c>
      <c r="CR63" s="160"/>
      <c r="CS63" s="159">
        <f t="shared" si="36"/>
        <v>1</v>
      </c>
      <c r="CT63" s="159">
        <f t="shared" si="36"/>
        <v>1</v>
      </c>
      <c r="CU63" s="159">
        <f t="shared" si="36"/>
        <v>1</v>
      </c>
      <c r="CV63" s="159">
        <f t="shared" si="36"/>
        <v>1</v>
      </c>
      <c r="CW63" s="160"/>
      <c r="CX63" s="159">
        <f t="shared" si="37"/>
        <v>1</v>
      </c>
      <c r="CY63" s="159">
        <f t="shared" si="37"/>
        <v>1</v>
      </c>
      <c r="CZ63" s="159">
        <f t="shared" si="37"/>
        <v>1</v>
      </c>
      <c r="DA63" s="159">
        <f t="shared" si="37"/>
        <v>1</v>
      </c>
      <c r="DB63" s="264"/>
      <c r="DC63" s="264"/>
      <c r="DD63" s="265"/>
      <c r="DE63" s="266"/>
    </row>
    <row r="64" spans="2:109" ht="14.25" customHeight="1">
      <c r="B64" s="177">
        <f t="shared" si="38"/>
        <v>54</v>
      </c>
      <c r="C64" s="178" t="s">
        <v>202</v>
      </c>
      <c r="D64" s="267"/>
      <c r="E64" s="199" t="s">
        <v>72</v>
      </c>
      <c r="F64" s="199">
        <v>3</v>
      </c>
      <c r="G64" s="166"/>
      <c r="H64" s="167"/>
      <c r="I64" s="167"/>
      <c r="J64" s="167"/>
      <c r="K64" s="168">
        <f t="shared" si="21"/>
        <v>0</v>
      </c>
      <c r="L64" s="166"/>
      <c r="M64" s="167"/>
      <c r="N64" s="167"/>
      <c r="O64" s="167"/>
      <c r="P64" s="168">
        <f t="shared" si="22"/>
        <v>0</v>
      </c>
      <c r="Q64" s="166"/>
      <c r="R64" s="167"/>
      <c r="S64" s="167"/>
      <c r="T64" s="167"/>
      <c r="U64" s="168">
        <f t="shared" si="23"/>
        <v>0</v>
      </c>
      <c r="V64" s="166"/>
      <c r="W64" s="167"/>
      <c r="X64" s="167"/>
      <c r="Y64" s="167"/>
      <c r="Z64" s="168">
        <f t="shared" si="24"/>
        <v>0</v>
      </c>
      <c r="AA64" s="166"/>
      <c r="AB64" s="167"/>
      <c r="AC64" s="167"/>
      <c r="AD64" s="167"/>
      <c r="AE64" s="168">
        <f t="shared" si="25"/>
        <v>0</v>
      </c>
      <c r="AF64" s="166"/>
      <c r="AG64" s="167"/>
      <c r="AH64" s="167"/>
      <c r="AI64" s="167"/>
      <c r="AJ64" s="168">
        <f t="shared" si="26"/>
        <v>0</v>
      </c>
      <c r="AK64" s="166"/>
      <c r="AL64" s="167"/>
      <c r="AM64" s="167"/>
      <c r="AN64" s="167"/>
      <c r="AO64" s="168">
        <f t="shared" si="27"/>
        <v>0</v>
      </c>
      <c r="AP64" s="166"/>
      <c r="AQ64" s="167"/>
      <c r="AR64" s="167"/>
      <c r="AS64" s="167"/>
      <c r="AT64" s="168">
        <f t="shared" si="28"/>
        <v>0</v>
      </c>
      <c r="AU64" s="259"/>
      <c r="AV64" s="184"/>
      <c r="AW64" s="185"/>
      <c r="AX64" s="186"/>
      <c r="AY64" s="144" t="str">
        <f t="shared" si="29"/>
        <v>Please complete all cells in row</v>
      </c>
      <c r="AZ64" s="144"/>
      <c r="BB64" s="177">
        <f t="shared" si="39"/>
        <v>54</v>
      </c>
      <c r="BC64" s="178" t="s">
        <v>202</v>
      </c>
      <c r="BD64" s="199" t="s">
        <v>72</v>
      </c>
      <c r="BE64" s="199">
        <v>3</v>
      </c>
      <c r="BF64" s="174" t="s">
        <v>442</v>
      </c>
      <c r="BG64" s="175" t="s">
        <v>443</v>
      </c>
      <c r="BH64" s="175" t="s">
        <v>444</v>
      </c>
      <c r="BI64" s="175" t="s">
        <v>445</v>
      </c>
      <c r="BJ64" s="176" t="s">
        <v>446</v>
      </c>
      <c r="BL64" s="253"/>
      <c r="BM64" s="100"/>
      <c r="BN64" s="100"/>
      <c r="BO64" s="159">
        <f t="shared" si="30"/>
        <v>1</v>
      </c>
      <c r="BP64" s="159">
        <f t="shared" si="30"/>
        <v>1</v>
      </c>
      <c r="BQ64" s="159">
        <f t="shared" si="30"/>
        <v>1</v>
      </c>
      <c r="BR64" s="159">
        <f t="shared" si="30"/>
        <v>1</v>
      </c>
      <c r="BS64" s="160"/>
      <c r="BT64" s="159">
        <f t="shared" si="31"/>
        <v>1</v>
      </c>
      <c r="BU64" s="159">
        <f t="shared" si="31"/>
        <v>1</v>
      </c>
      <c r="BV64" s="159">
        <f t="shared" si="31"/>
        <v>1</v>
      </c>
      <c r="BW64" s="159">
        <f t="shared" si="31"/>
        <v>1</v>
      </c>
      <c r="BX64" s="160"/>
      <c r="BY64" s="159">
        <f t="shared" si="32"/>
        <v>1</v>
      </c>
      <c r="BZ64" s="159">
        <f t="shared" si="32"/>
        <v>1</v>
      </c>
      <c r="CA64" s="159">
        <f t="shared" si="32"/>
        <v>1</v>
      </c>
      <c r="CB64" s="159">
        <f t="shared" si="32"/>
        <v>1</v>
      </c>
      <c r="CC64" s="160"/>
      <c r="CD64" s="159">
        <f t="shared" si="33"/>
        <v>1</v>
      </c>
      <c r="CE64" s="159">
        <f t="shared" si="33"/>
        <v>1</v>
      </c>
      <c r="CF64" s="159">
        <f t="shared" si="33"/>
        <v>1</v>
      </c>
      <c r="CG64" s="159">
        <f t="shared" si="33"/>
        <v>1</v>
      </c>
      <c r="CH64" s="160"/>
      <c r="CI64" s="159">
        <f t="shared" si="34"/>
        <v>1</v>
      </c>
      <c r="CJ64" s="159">
        <f t="shared" si="34"/>
        <v>1</v>
      </c>
      <c r="CK64" s="159">
        <f t="shared" si="34"/>
        <v>1</v>
      </c>
      <c r="CL64" s="159">
        <f t="shared" si="34"/>
        <v>1</v>
      </c>
      <c r="CM64" s="160"/>
      <c r="CN64" s="159">
        <f t="shared" si="35"/>
        <v>1</v>
      </c>
      <c r="CO64" s="159">
        <f t="shared" si="35"/>
        <v>1</v>
      </c>
      <c r="CP64" s="159">
        <f t="shared" si="35"/>
        <v>1</v>
      </c>
      <c r="CQ64" s="159">
        <f t="shared" si="35"/>
        <v>1</v>
      </c>
      <c r="CR64" s="160"/>
      <c r="CS64" s="159">
        <f t="shared" si="36"/>
        <v>1</v>
      </c>
      <c r="CT64" s="159">
        <f t="shared" si="36"/>
        <v>1</v>
      </c>
      <c r="CU64" s="159">
        <f t="shared" si="36"/>
        <v>1</v>
      </c>
      <c r="CV64" s="159">
        <f t="shared" si="36"/>
        <v>1</v>
      </c>
      <c r="CW64" s="160"/>
      <c r="CX64" s="159">
        <f t="shared" si="37"/>
        <v>1</v>
      </c>
      <c r="CY64" s="159">
        <f t="shared" si="37"/>
        <v>1</v>
      </c>
      <c r="CZ64" s="159">
        <f t="shared" si="37"/>
        <v>1</v>
      </c>
      <c r="DA64" s="159">
        <f t="shared" si="37"/>
        <v>1</v>
      </c>
      <c r="DB64" s="264"/>
      <c r="DC64" s="264"/>
      <c r="DD64" s="265"/>
      <c r="DE64" s="266"/>
    </row>
    <row r="65" spans="2:109" ht="14.25" customHeight="1">
      <c r="B65" s="177">
        <f t="shared" si="38"/>
        <v>55</v>
      </c>
      <c r="C65" s="268" t="s">
        <v>208</v>
      </c>
      <c r="D65" s="267"/>
      <c r="E65" s="199" t="s">
        <v>72</v>
      </c>
      <c r="F65" s="199">
        <v>3</v>
      </c>
      <c r="G65" s="166"/>
      <c r="H65" s="167"/>
      <c r="I65" s="167"/>
      <c r="J65" s="167"/>
      <c r="K65" s="168">
        <f t="shared" si="21"/>
        <v>0</v>
      </c>
      <c r="L65" s="166"/>
      <c r="M65" s="167"/>
      <c r="N65" s="167"/>
      <c r="O65" s="167"/>
      <c r="P65" s="168">
        <f t="shared" si="22"/>
        <v>0</v>
      </c>
      <c r="Q65" s="166"/>
      <c r="R65" s="167"/>
      <c r="S65" s="167"/>
      <c r="T65" s="167"/>
      <c r="U65" s="168">
        <f t="shared" si="23"/>
        <v>0</v>
      </c>
      <c r="V65" s="166"/>
      <c r="W65" s="167"/>
      <c r="X65" s="167"/>
      <c r="Y65" s="167"/>
      <c r="Z65" s="168">
        <f t="shared" si="24"/>
        <v>0</v>
      </c>
      <c r="AA65" s="166"/>
      <c r="AB65" s="167"/>
      <c r="AC65" s="167"/>
      <c r="AD65" s="167"/>
      <c r="AE65" s="168">
        <f t="shared" si="25"/>
        <v>0</v>
      </c>
      <c r="AF65" s="166"/>
      <c r="AG65" s="167"/>
      <c r="AH65" s="167"/>
      <c r="AI65" s="167"/>
      <c r="AJ65" s="168">
        <f t="shared" si="26"/>
        <v>0</v>
      </c>
      <c r="AK65" s="166"/>
      <c r="AL65" s="167"/>
      <c r="AM65" s="167"/>
      <c r="AN65" s="167"/>
      <c r="AO65" s="168">
        <f t="shared" si="27"/>
        <v>0</v>
      </c>
      <c r="AP65" s="166"/>
      <c r="AQ65" s="167"/>
      <c r="AR65" s="167"/>
      <c r="AS65" s="167"/>
      <c r="AT65" s="168">
        <f t="shared" si="28"/>
        <v>0</v>
      </c>
      <c r="AU65" s="259"/>
      <c r="AV65" s="184"/>
      <c r="AW65" s="185"/>
      <c r="AX65" s="186"/>
      <c r="AY65" s="144" t="str">
        <f t="shared" si="29"/>
        <v>Please complete all cells in row</v>
      </c>
      <c r="AZ65" s="144"/>
      <c r="BB65" s="177">
        <f t="shared" si="39"/>
        <v>55</v>
      </c>
      <c r="BC65" s="268" t="s">
        <v>208</v>
      </c>
      <c r="BD65" s="199" t="s">
        <v>72</v>
      </c>
      <c r="BE65" s="199">
        <v>3</v>
      </c>
      <c r="BF65" s="174" t="s">
        <v>447</v>
      </c>
      <c r="BG65" s="175" t="s">
        <v>448</v>
      </c>
      <c r="BH65" s="175" t="s">
        <v>449</v>
      </c>
      <c r="BI65" s="175" t="s">
        <v>450</v>
      </c>
      <c r="BJ65" s="176" t="s">
        <v>451</v>
      </c>
      <c r="BL65" s="253"/>
      <c r="BM65" s="100"/>
      <c r="BN65" s="100"/>
      <c r="BO65" s="159">
        <f t="shared" si="30"/>
        <v>1</v>
      </c>
      <c r="BP65" s="159">
        <f t="shared" si="30"/>
        <v>1</v>
      </c>
      <c r="BQ65" s="159">
        <f t="shared" si="30"/>
        <v>1</v>
      </c>
      <c r="BR65" s="159">
        <f t="shared" si="30"/>
        <v>1</v>
      </c>
      <c r="BS65" s="160"/>
      <c r="BT65" s="159">
        <f t="shared" si="31"/>
        <v>1</v>
      </c>
      <c r="BU65" s="159">
        <f t="shared" si="31"/>
        <v>1</v>
      </c>
      <c r="BV65" s="159">
        <f t="shared" si="31"/>
        <v>1</v>
      </c>
      <c r="BW65" s="159">
        <f t="shared" si="31"/>
        <v>1</v>
      </c>
      <c r="BX65" s="160"/>
      <c r="BY65" s="159">
        <f t="shared" si="32"/>
        <v>1</v>
      </c>
      <c r="BZ65" s="159">
        <f t="shared" si="32"/>
        <v>1</v>
      </c>
      <c r="CA65" s="159">
        <f t="shared" si="32"/>
        <v>1</v>
      </c>
      <c r="CB65" s="159">
        <f t="shared" si="32"/>
        <v>1</v>
      </c>
      <c r="CC65" s="160"/>
      <c r="CD65" s="159">
        <f t="shared" si="33"/>
        <v>1</v>
      </c>
      <c r="CE65" s="159">
        <f t="shared" si="33"/>
        <v>1</v>
      </c>
      <c r="CF65" s="159">
        <f t="shared" si="33"/>
        <v>1</v>
      </c>
      <c r="CG65" s="159">
        <f t="shared" si="33"/>
        <v>1</v>
      </c>
      <c r="CH65" s="160"/>
      <c r="CI65" s="159">
        <f t="shared" si="34"/>
        <v>1</v>
      </c>
      <c r="CJ65" s="159">
        <f t="shared" si="34"/>
        <v>1</v>
      </c>
      <c r="CK65" s="159">
        <f t="shared" si="34"/>
        <v>1</v>
      </c>
      <c r="CL65" s="159">
        <f t="shared" si="34"/>
        <v>1</v>
      </c>
      <c r="CM65" s="160"/>
      <c r="CN65" s="159">
        <f t="shared" si="35"/>
        <v>1</v>
      </c>
      <c r="CO65" s="159">
        <f t="shared" si="35"/>
        <v>1</v>
      </c>
      <c r="CP65" s="159">
        <f t="shared" si="35"/>
        <v>1</v>
      </c>
      <c r="CQ65" s="159">
        <f t="shared" si="35"/>
        <v>1</v>
      </c>
      <c r="CR65" s="160"/>
      <c r="CS65" s="159">
        <f t="shared" si="36"/>
        <v>1</v>
      </c>
      <c r="CT65" s="159">
        <f t="shared" si="36"/>
        <v>1</v>
      </c>
      <c r="CU65" s="159">
        <f t="shared" si="36"/>
        <v>1</v>
      </c>
      <c r="CV65" s="159">
        <f t="shared" si="36"/>
        <v>1</v>
      </c>
      <c r="CW65" s="160"/>
      <c r="CX65" s="159">
        <f t="shared" si="37"/>
        <v>1</v>
      </c>
      <c r="CY65" s="159">
        <f t="shared" si="37"/>
        <v>1</v>
      </c>
      <c r="CZ65" s="159">
        <f t="shared" si="37"/>
        <v>1</v>
      </c>
      <c r="DA65" s="159">
        <f t="shared" si="37"/>
        <v>1</v>
      </c>
      <c r="DB65" s="264"/>
      <c r="DC65" s="264"/>
      <c r="DD65" s="265"/>
      <c r="DE65" s="266"/>
    </row>
    <row r="66" spans="2:109" ht="14.25" customHeight="1">
      <c r="B66" s="177">
        <f t="shared" si="38"/>
        <v>56</v>
      </c>
      <c r="C66" s="178" t="s">
        <v>214</v>
      </c>
      <c r="D66" s="267"/>
      <c r="E66" s="197" t="s">
        <v>72</v>
      </c>
      <c r="F66" s="197">
        <v>3</v>
      </c>
      <c r="G66" s="166"/>
      <c r="H66" s="167"/>
      <c r="I66" s="167"/>
      <c r="J66" s="167"/>
      <c r="K66" s="168">
        <f t="shared" si="21"/>
        <v>0</v>
      </c>
      <c r="L66" s="166"/>
      <c r="M66" s="167"/>
      <c r="N66" s="167"/>
      <c r="O66" s="167"/>
      <c r="P66" s="168">
        <f t="shared" si="22"/>
        <v>0</v>
      </c>
      <c r="Q66" s="166"/>
      <c r="R66" s="167"/>
      <c r="S66" s="167"/>
      <c r="T66" s="167"/>
      <c r="U66" s="168">
        <f t="shared" si="23"/>
        <v>0</v>
      </c>
      <c r="V66" s="166"/>
      <c r="W66" s="167"/>
      <c r="X66" s="167"/>
      <c r="Y66" s="167"/>
      <c r="Z66" s="168">
        <f t="shared" si="24"/>
        <v>0</v>
      </c>
      <c r="AA66" s="166"/>
      <c r="AB66" s="167"/>
      <c r="AC66" s="167"/>
      <c r="AD66" s="167"/>
      <c r="AE66" s="168">
        <f t="shared" si="25"/>
        <v>0</v>
      </c>
      <c r="AF66" s="166"/>
      <c r="AG66" s="167"/>
      <c r="AH66" s="167"/>
      <c r="AI66" s="167"/>
      <c r="AJ66" s="168">
        <f t="shared" si="26"/>
        <v>0</v>
      </c>
      <c r="AK66" s="166"/>
      <c r="AL66" s="167"/>
      <c r="AM66" s="167"/>
      <c r="AN66" s="167"/>
      <c r="AO66" s="168">
        <f t="shared" si="27"/>
        <v>0</v>
      </c>
      <c r="AP66" s="166"/>
      <c r="AQ66" s="167"/>
      <c r="AR66" s="167"/>
      <c r="AS66" s="167"/>
      <c r="AT66" s="168">
        <f t="shared" si="28"/>
        <v>0</v>
      </c>
      <c r="AU66" s="259"/>
      <c r="AV66" s="184"/>
      <c r="AW66" s="185"/>
      <c r="AX66" s="186"/>
      <c r="AY66" s="144" t="str">
        <f t="shared" si="29"/>
        <v>Please complete all cells in row</v>
      </c>
      <c r="AZ66" s="144"/>
      <c r="BB66" s="177">
        <f t="shared" si="39"/>
        <v>56</v>
      </c>
      <c r="BC66" s="178" t="s">
        <v>214</v>
      </c>
      <c r="BD66" s="197" t="s">
        <v>72</v>
      </c>
      <c r="BE66" s="197">
        <v>3</v>
      </c>
      <c r="BF66" s="174" t="s">
        <v>452</v>
      </c>
      <c r="BG66" s="175" t="s">
        <v>453</v>
      </c>
      <c r="BH66" s="175" t="s">
        <v>454</v>
      </c>
      <c r="BI66" s="175" t="s">
        <v>455</v>
      </c>
      <c r="BJ66" s="176" t="s">
        <v>456</v>
      </c>
      <c r="BL66" s="253"/>
      <c r="BM66" s="100"/>
      <c r="BN66" s="100"/>
      <c r="BO66" s="159">
        <f t="shared" si="30"/>
        <v>1</v>
      </c>
      <c r="BP66" s="159">
        <f t="shared" si="30"/>
        <v>1</v>
      </c>
      <c r="BQ66" s="159">
        <f t="shared" si="30"/>
        <v>1</v>
      </c>
      <c r="BR66" s="159">
        <f t="shared" si="30"/>
        <v>1</v>
      </c>
      <c r="BS66" s="160"/>
      <c r="BT66" s="159">
        <f t="shared" si="31"/>
        <v>1</v>
      </c>
      <c r="BU66" s="159">
        <f t="shared" si="31"/>
        <v>1</v>
      </c>
      <c r="BV66" s="159">
        <f t="shared" si="31"/>
        <v>1</v>
      </c>
      <c r="BW66" s="159">
        <f t="shared" si="31"/>
        <v>1</v>
      </c>
      <c r="BX66" s="160"/>
      <c r="BY66" s="159">
        <f t="shared" si="32"/>
        <v>1</v>
      </c>
      <c r="BZ66" s="159">
        <f t="shared" si="32"/>
        <v>1</v>
      </c>
      <c r="CA66" s="159">
        <f t="shared" si="32"/>
        <v>1</v>
      </c>
      <c r="CB66" s="159">
        <f t="shared" si="32"/>
        <v>1</v>
      </c>
      <c r="CC66" s="160"/>
      <c r="CD66" s="159">
        <f t="shared" si="33"/>
        <v>1</v>
      </c>
      <c r="CE66" s="159">
        <f t="shared" si="33"/>
        <v>1</v>
      </c>
      <c r="CF66" s="159">
        <f t="shared" si="33"/>
        <v>1</v>
      </c>
      <c r="CG66" s="159">
        <f t="shared" si="33"/>
        <v>1</v>
      </c>
      <c r="CH66" s="160"/>
      <c r="CI66" s="159">
        <f t="shared" si="34"/>
        <v>1</v>
      </c>
      <c r="CJ66" s="159">
        <f t="shared" si="34"/>
        <v>1</v>
      </c>
      <c r="CK66" s="159">
        <f t="shared" si="34"/>
        <v>1</v>
      </c>
      <c r="CL66" s="159">
        <f t="shared" si="34"/>
        <v>1</v>
      </c>
      <c r="CM66" s="160"/>
      <c r="CN66" s="159">
        <f t="shared" si="35"/>
        <v>1</v>
      </c>
      <c r="CO66" s="159">
        <f t="shared" si="35"/>
        <v>1</v>
      </c>
      <c r="CP66" s="159">
        <f t="shared" si="35"/>
        <v>1</v>
      </c>
      <c r="CQ66" s="159">
        <f t="shared" si="35"/>
        <v>1</v>
      </c>
      <c r="CR66" s="160"/>
      <c r="CS66" s="159">
        <f t="shared" si="36"/>
        <v>1</v>
      </c>
      <c r="CT66" s="159">
        <f t="shared" si="36"/>
        <v>1</v>
      </c>
      <c r="CU66" s="159">
        <f t="shared" si="36"/>
        <v>1</v>
      </c>
      <c r="CV66" s="159">
        <f t="shared" si="36"/>
        <v>1</v>
      </c>
      <c r="CW66" s="160"/>
      <c r="CX66" s="159">
        <f t="shared" si="37"/>
        <v>1</v>
      </c>
      <c r="CY66" s="159">
        <f t="shared" si="37"/>
        <v>1</v>
      </c>
      <c r="CZ66" s="159">
        <f t="shared" si="37"/>
        <v>1</v>
      </c>
      <c r="DA66" s="159">
        <f t="shared" si="37"/>
        <v>1</v>
      </c>
      <c r="DB66" s="264"/>
      <c r="DC66" s="264"/>
      <c r="DD66" s="265"/>
      <c r="DE66" s="266"/>
    </row>
    <row r="67" spans="2:109" ht="14.25" customHeight="1">
      <c r="B67" s="177">
        <f t="shared" si="38"/>
        <v>57</v>
      </c>
      <c r="C67" s="178" t="s">
        <v>220</v>
      </c>
      <c r="D67" s="267"/>
      <c r="E67" s="197" t="s">
        <v>72</v>
      </c>
      <c r="F67" s="197">
        <v>3</v>
      </c>
      <c r="G67" s="166"/>
      <c r="H67" s="167"/>
      <c r="I67" s="167"/>
      <c r="J67" s="167"/>
      <c r="K67" s="168">
        <f t="shared" si="21"/>
        <v>0</v>
      </c>
      <c r="L67" s="166"/>
      <c r="M67" s="167"/>
      <c r="N67" s="167"/>
      <c r="O67" s="167"/>
      <c r="P67" s="168">
        <f t="shared" si="22"/>
        <v>0</v>
      </c>
      <c r="Q67" s="166"/>
      <c r="R67" s="167"/>
      <c r="S67" s="167"/>
      <c r="T67" s="167"/>
      <c r="U67" s="168">
        <f t="shared" si="23"/>
        <v>0</v>
      </c>
      <c r="V67" s="166"/>
      <c r="W67" s="167"/>
      <c r="X67" s="167"/>
      <c r="Y67" s="167"/>
      <c r="Z67" s="168">
        <f t="shared" si="24"/>
        <v>0</v>
      </c>
      <c r="AA67" s="166"/>
      <c r="AB67" s="167"/>
      <c r="AC67" s="167"/>
      <c r="AD67" s="167"/>
      <c r="AE67" s="168">
        <f t="shared" si="25"/>
        <v>0</v>
      </c>
      <c r="AF67" s="166"/>
      <c r="AG67" s="167"/>
      <c r="AH67" s="167"/>
      <c r="AI67" s="167"/>
      <c r="AJ67" s="168">
        <f t="shared" si="26"/>
        <v>0</v>
      </c>
      <c r="AK67" s="166"/>
      <c r="AL67" s="167"/>
      <c r="AM67" s="167"/>
      <c r="AN67" s="167"/>
      <c r="AO67" s="168">
        <f t="shared" si="27"/>
        <v>0</v>
      </c>
      <c r="AP67" s="166"/>
      <c r="AQ67" s="167"/>
      <c r="AR67" s="167"/>
      <c r="AS67" s="167"/>
      <c r="AT67" s="168">
        <f t="shared" si="28"/>
        <v>0</v>
      </c>
      <c r="AU67" s="133"/>
      <c r="AV67" s="179"/>
      <c r="AW67" s="180"/>
      <c r="AX67" s="181"/>
      <c r="AY67" s="144" t="str">
        <f t="shared" si="29"/>
        <v>Please complete all cells in row</v>
      </c>
      <c r="AZ67" s="144"/>
      <c r="BB67" s="177">
        <f t="shared" si="39"/>
        <v>57</v>
      </c>
      <c r="BC67" s="178" t="s">
        <v>220</v>
      </c>
      <c r="BD67" s="197" t="s">
        <v>72</v>
      </c>
      <c r="BE67" s="197">
        <v>3</v>
      </c>
      <c r="BF67" s="174" t="s">
        <v>457</v>
      </c>
      <c r="BG67" s="175" t="s">
        <v>458</v>
      </c>
      <c r="BH67" s="175" t="s">
        <v>459</v>
      </c>
      <c r="BI67" s="175" t="s">
        <v>460</v>
      </c>
      <c r="BJ67" s="176" t="s">
        <v>461</v>
      </c>
      <c r="BL67" s="253"/>
      <c r="BM67" s="100"/>
      <c r="BN67" s="100"/>
      <c r="BO67" s="159">
        <f t="shared" si="30"/>
        <v>1</v>
      </c>
      <c r="BP67" s="159">
        <f t="shared" si="30"/>
        <v>1</v>
      </c>
      <c r="BQ67" s="159">
        <f t="shared" si="30"/>
        <v>1</v>
      </c>
      <c r="BR67" s="159">
        <f t="shared" si="30"/>
        <v>1</v>
      </c>
      <c r="BS67" s="160"/>
      <c r="BT67" s="159">
        <f t="shared" si="31"/>
        <v>1</v>
      </c>
      <c r="BU67" s="159">
        <f t="shared" si="31"/>
        <v>1</v>
      </c>
      <c r="BV67" s="159">
        <f t="shared" si="31"/>
        <v>1</v>
      </c>
      <c r="BW67" s="159">
        <f t="shared" si="31"/>
        <v>1</v>
      </c>
      <c r="BX67" s="160"/>
      <c r="BY67" s="159">
        <f t="shared" si="32"/>
        <v>1</v>
      </c>
      <c r="BZ67" s="159">
        <f t="shared" si="32"/>
        <v>1</v>
      </c>
      <c r="CA67" s="159">
        <f t="shared" si="32"/>
        <v>1</v>
      </c>
      <c r="CB67" s="159">
        <f t="shared" si="32"/>
        <v>1</v>
      </c>
      <c r="CC67" s="160"/>
      <c r="CD67" s="159">
        <f t="shared" si="33"/>
        <v>1</v>
      </c>
      <c r="CE67" s="159">
        <f t="shared" si="33"/>
        <v>1</v>
      </c>
      <c r="CF67" s="159">
        <f t="shared" si="33"/>
        <v>1</v>
      </c>
      <c r="CG67" s="159">
        <f t="shared" si="33"/>
        <v>1</v>
      </c>
      <c r="CH67" s="160"/>
      <c r="CI67" s="159">
        <f t="shared" si="34"/>
        <v>1</v>
      </c>
      <c r="CJ67" s="159">
        <f t="shared" si="34"/>
        <v>1</v>
      </c>
      <c r="CK67" s="159">
        <f t="shared" si="34"/>
        <v>1</v>
      </c>
      <c r="CL67" s="159">
        <f t="shared" si="34"/>
        <v>1</v>
      </c>
      <c r="CM67" s="160"/>
      <c r="CN67" s="159">
        <f t="shared" si="35"/>
        <v>1</v>
      </c>
      <c r="CO67" s="159">
        <f t="shared" si="35"/>
        <v>1</v>
      </c>
      <c r="CP67" s="159">
        <f t="shared" si="35"/>
        <v>1</v>
      </c>
      <c r="CQ67" s="159">
        <f t="shared" si="35"/>
        <v>1</v>
      </c>
      <c r="CR67" s="160"/>
      <c r="CS67" s="159">
        <f t="shared" si="36"/>
        <v>1</v>
      </c>
      <c r="CT67" s="159">
        <f t="shared" si="36"/>
        <v>1</v>
      </c>
      <c r="CU67" s="159">
        <f t="shared" si="36"/>
        <v>1</v>
      </c>
      <c r="CV67" s="159">
        <f t="shared" si="36"/>
        <v>1</v>
      </c>
      <c r="CW67" s="160"/>
      <c r="CX67" s="159">
        <f t="shared" si="37"/>
        <v>1</v>
      </c>
      <c r="CY67" s="159">
        <f t="shared" si="37"/>
        <v>1</v>
      </c>
      <c r="CZ67" s="159">
        <f t="shared" si="37"/>
        <v>1</v>
      </c>
      <c r="DA67" s="159">
        <f t="shared" si="37"/>
        <v>1</v>
      </c>
      <c r="DB67" s="264"/>
      <c r="DC67" s="264"/>
      <c r="DD67" s="265"/>
      <c r="DE67" s="266"/>
    </row>
    <row r="68" spans="2:109" ht="14.25" customHeight="1">
      <c r="B68" s="177">
        <f t="shared" si="38"/>
        <v>58</v>
      </c>
      <c r="C68" s="178" t="s">
        <v>226</v>
      </c>
      <c r="D68" s="260"/>
      <c r="E68" s="197" t="s">
        <v>72</v>
      </c>
      <c r="F68" s="197">
        <v>3</v>
      </c>
      <c r="G68" s="166"/>
      <c r="H68" s="167"/>
      <c r="I68" s="167"/>
      <c r="J68" s="167"/>
      <c r="K68" s="168">
        <f t="shared" si="21"/>
        <v>0</v>
      </c>
      <c r="L68" s="166"/>
      <c r="M68" s="167"/>
      <c r="N68" s="167"/>
      <c r="O68" s="167"/>
      <c r="P68" s="168">
        <f t="shared" si="22"/>
        <v>0</v>
      </c>
      <c r="Q68" s="166"/>
      <c r="R68" s="167"/>
      <c r="S68" s="167"/>
      <c r="T68" s="167"/>
      <c r="U68" s="168">
        <f t="shared" si="23"/>
        <v>0</v>
      </c>
      <c r="V68" s="166"/>
      <c r="W68" s="167"/>
      <c r="X68" s="167"/>
      <c r="Y68" s="167"/>
      <c r="Z68" s="168">
        <f t="shared" si="24"/>
        <v>0</v>
      </c>
      <c r="AA68" s="166"/>
      <c r="AB68" s="167"/>
      <c r="AC68" s="167"/>
      <c r="AD68" s="167"/>
      <c r="AE68" s="168">
        <f t="shared" si="25"/>
        <v>0</v>
      </c>
      <c r="AF68" s="166"/>
      <c r="AG68" s="167"/>
      <c r="AH68" s="167"/>
      <c r="AI68" s="167"/>
      <c r="AJ68" s="168">
        <f t="shared" si="26"/>
        <v>0</v>
      </c>
      <c r="AK68" s="166"/>
      <c r="AL68" s="167"/>
      <c r="AM68" s="167"/>
      <c r="AN68" s="167"/>
      <c r="AO68" s="168">
        <f t="shared" si="27"/>
        <v>0</v>
      </c>
      <c r="AP68" s="166"/>
      <c r="AQ68" s="167"/>
      <c r="AR68" s="167"/>
      <c r="AS68" s="167"/>
      <c r="AT68" s="168">
        <f t="shared" si="28"/>
        <v>0</v>
      </c>
      <c r="AU68" s="133"/>
      <c r="AV68" s="179"/>
      <c r="AW68" s="180"/>
      <c r="AX68" s="181"/>
      <c r="AY68" s="144" t="str">
        <f t="shared" si="29"/>
        <v>Please complete all cells in row</v>
      </c>
      <c r="AZ68" s="144"/>
      <c r="BB68" s="177">
        <f t="shared" si="39"/>
        <v>58</v>
      </c>
      <c r="BC68" s="178" t="s">
        <v>226</v>
      </c>
      <c r="BD68" s="197" t="s">
        <v>72</v>
      </c>
      <c r="BE68" s="197">
        <v>3</v>
      </c>
      <c r="BF68" s="174" t="s">
        <v>462</v>
      </c>
      <c r="BG68" s="175" t="s">
        <v>463</v>
      </c>
      <c r="BH68" s="175" t="s">
        <v>464</v>
      </c>
      <c r="BI68" s="175" t="s">
        <v>465</v>
      </c>
      <c r="BJ68" s="176" t="s">
        <v>466</v>
      </c>
      <c r="BL68" s="253"/>
      <c r="BM68" s="100"/>
      <c r="BN68" s="100"/>
      <c r="BO68" s="159">
        <f t="shared" si="30"/>
        <v>1</v>
      </c>
      <c r="BP68" s="159">
        <f t="shared" si="30"/>
        <v>1</v>
      </c>
      <c r="BQ68" s="159">
        <f t="shared" si="30"/>
        <v>1</v>
      </c>
      <c r="BR68" s="159">
        <f t="shared" si="30"/>
        <v>1</v>
      </c>
      <c r="BS68" s="160"/>
      <c r="BT68" s="159">
        <f t="shared" si="31"/>
        <v>1</v>
      </c>
      <c r="BU68" s="159">
        <f t="shared" si="31"/>
        <v>1</v>
      </c>
      <c r="BV68" s="159">
        <f t="shared" si="31"/>
        <v>1</v>
      </c>
      <c r="BW68" s="159">
        <f t="shared" si="31"/>
        <v>1</v>
      </c>
      <c r="BX68" s="160"/>
      <c r="BY68" s="159">
        <f t="shared" si="32"/>
        <v>1</v>
      </c>
      <c r="BZ68" s="159">
        <f t="shared" si="32"/>
        <v>1</v>
      </c>
      <c r="CA68" s="159">
        <f t="shared" si="32"/>
        <v>1</v>
      </c>
      <c r="CB68" s="159">
        <f t="shared" si="32"/>
        <v>1</v>
      </c>
      <c r="CC68" s="160"/>
      <c r="CD68" s="159">
        <f t="shared" si="33"/>
        <v>1</v>
      </c>
      <c r="CE68" s="159">
        <f t="shared" si="33"/>
        <v>1</v>
      </c>
      <c r="CF68" s="159">
        <f t="shared" si="33"/>
        <v>1</v>
      </c>
      <c r="CG68" s="159">
        <f t="shared" si="33"/>
        <v>1</v>
      </c>
      <c r="CH68" s="160"/>
      <c r="CI68" s="159">
        <f t="shared" si="34"/>
        <v>1</v>
      </c>
      <c r="CJ68" s="159">
        <f t="shared" si="34"/>
        <v>1</v>
      </c>
      <c r="CK68" s="159">
        <f t="shared" si="34"/>
        <v>1</v>
      </c>
      <c r="CL68" s="159">
        <f t="shared" si="34"/>
        <v>1</v>
      </c>
      <c r="CM68" s="160"/>
      <c r="CN68" s="159">
        <f t="shared" si="35"/>
        <v>1</v>
      </c>
      <c r="CO68" s="159">
        <f t="shared" si="35"/>
        <v>1</v>
      </c>
      <c r="CP68" s="159">
        <f t="shared" si="35"/>
        <v>1</v>
      </c>
      <c r="CQ68" s="159">
        <f t="shared" si="35"/>
        <v>1</v>
      </c>
      <c r="CR68" s="160"/>
      <c r="CS68" s="159">
        <f t="shared" si="36"/>
        <v>1</v>
      </c>
      <c r="CT68" s="159">
        <f t="shared" si="36"/>
        <v>1</v>
      </c>
      <c r="CU68" s="159">
        <f t="shared" si="36"/>
        <v>1</v>
      </c>
      <c r="CV68" s="159">
        <f t="shared" si="36"/>
        <v>1</v>
      </c>
      <c r="CW68" s="160"/>
      <c r="CX68" s="159">
        <f t="shared" si="37"/>
        <v>1</v>
      </c>
      <c r="CY68" s="159">
        <f t="shared" si="37"/>
        <v>1</v>
      </c>
      <c r="CZ68" s="159">
        <f t="shared" si="37"/>
        <v>1</v>
      </c>
      <c r="DA68" s="159">
        <f t="shared" si="37"/>
        <v>1</v>
      </c>
      <c r="DB68" s="264"/>
      <c r="DC68" s="264"/>
      <c r="DD68" s="265"/>
      <c r="DE68" s="266"/>
    </row>
    <row r="69" spans="2:109" ht="14.25" customHeight="1">
      <c r="B69" s="177">
        <f t="shared" si="38"/>
        <v>59</v>
      </c>
      <c r="C69" s="178" t="s">
        <v>232</v>
      </c>
      <c r="D69" s="260"/>
      <c r="E69" s="197" t="s">
        <v>72</v>
      </c>
      <c r="F69" s="197">
        <v>3</v>
      </c>
      <c r="G69" s="166"/>
      <c r="H69" s="167"/>
      <c r="I69" s="167"/>
      <c r="J69" s="167"/>
      <c r="K69" s="168">
        <f t="shared" si="21"/>
        <v>0</v>
      </c>
      <c r="L69" s="166"/>
      <c r="M69" s="167"/>
      <c r="N69" s="167"/>
      <c r="O69" s="167"/>
      <c r="P69" s="168">
        <f t="shared" si="22"/>
        <v>0</v>
      </c>
      <c r="Q69" s="166"/>
      <c r="R69" s="167"/>
      <c r="S69" s="167"/>
      <c r="T69" s="167"/>
      <c r="U69" s="168">
        <f t="shared" si="23"/>
        <v>0</v>
      </c>
      <c r="V69" s="166"/>
      <c r="W69" s="167"/>
      <c r="X69" s="167"/>
      <c r="Y69" s="167"/>
      <c r="Z69" s="168">
        <f t="shared" si="24"/>
        <v>0</v>
      </c>
      <c r="AA69" s="166"/>
      <c r="AB69" s="167"/>
      <c r="AC69" s="167"/>
      <c r="AD69" s="167"/>
      <c r="AE69" s="168">
        <f t="shared" si="25"/>
        <v>0</v>
      </c>
      <c r="AF69" s="166"/>
      <c r="AG69" s="167"/>
      <c r="AH69" s="167"/>
      <c r="AI69" s="167"/>
      <c r="AJ69" s="168">
        <f t="shared" si="26"/>
        <v>0</v>
      </c>
      <c r="AK69" s="166"/>
      <c r="AL69" s="167"/>
      <c r="AM69" s="167"/>
      <c r="AN69" s="167"/>
      <c r="AO69" s="168">
        <f t="shared" si="27"/>
        <v>0</v>
      </c>
      <c r="AP69" s="166"/>
      <c r="AQ69" s="167"/>
      <c r="AR69" s="167"/>
      <c r="AS69" s="167"/>
      <c r="AT69" s="168">
        <f t="shared" si="28"/>
        <v>0</v>
      </c>
      <c r="AU69" s="133"/>
      <c r="AV69" s="179"/>
      <c r="AW69" s="180"/>
      <c r="AX69" s="181"/>
      <c r="AY69" s="144" t="str">
        <f t="shared" si="29"/>
        <v>Please complete all cells in row</v>
      </c>
      <c r="AZ69" s="144"/>
      <c r="BB69" s="177">
        <f t="shared" si="39"/>
        <v>59</v>
      </c>
      <c r="BC69" s="178" t="s">
        <v>232</v>
      </c>
      <c r="BD69" s="197" t="s">
        <v>72</v>
      </c>
      <c r="BE69" s="197">
        <v>3</v>
      </c>
      <c r="BF69" s="174" t="s">
        <v>467</v>
      </c>
      <c r="BG69" s="175" t="s">
        <v>468</v>
      </c>
      <c r="BH69" s="175" t="s">
        <v>469</v>
      </c>
      <c r="BI69" s="175" t="s">
        <v>470</v>
      </c>
      <c r="BJ69" s="176" t="s">
        <v>471</v>
      </c>
      <c r="BL69" s="253"/>
      <c r="BM69" s="100"/>
      <c r="BN69" s="100"/>
      <c r="BO69" s="159">
        <f t="shared" si="30"/>
        <v>1</v>
      </c>
      <c r="BP69" s="159">
        <f t="shared" si="30"/>
        <v>1</v>
      </c>
      <c r="BQ69" s="159">
        <f t="shared" si="30"/>
        <v>1</v>
      </c>
      <c r="BR69" s="159">
        <f t="shared" si="30"/>
        <v>1</v>
      </c>
      <c r="BS69" s="160"/>
      <c r="BT69" s="159">
        <f t="shared" si="31"/>
        <v>1</v>
      </c>
      <c r="BU69" s="159">
        <f t="shared" si="31"/>
        <v>1</v>
      </c>
      <c r="BV69" s="159">
        <f t="shared" si="31"/>
        <v>1</v>
      </c>
      <c r="BW69" s="159">
        <f t="shared" si="31"/>
        <v>1</v>
      </c>
      <c r="BX69" s="160"/>
      <c r="BY69" s="159">
        <f t="shared" si="32"/>
        <v>1</v>
      </c>
      <c r="BZ69" s="159">
        <f t="shared" si="32"/>
        <v>1</v>
      </c>
      <c r="CA69" s="159">
        <f t="shared" si="32"/>
        <v>1</v>
      </c>
      <c r="CB69" s="159">
        <f t="shared" si="32"/>
        <v>1</v>
      </c>
      <c r="CC69" s="160"/>
      <c r="CD69" s="159">
        <f t="shared" si="33"/>
        <v>1</v>
      </c>
      <c r="CE69" s="159">
        <f t="shared" si="33"/>
        <v>1</v>
      </c>
      <c r="CF69" s="159">
        <f t="shared" si="33"/>
        <v>1</v>
      </c>
      <c r="CG69" s="159">
        <f t="shared" si="33"/>
        <v>1</v>
      </c>
      <c r="CH69" s="160"/>
      <c r="CI69" s="159">
        <f t="shared" si="34"/>
        <v>1</v>
      </c>
      <c r="CJ69" s="159">
        <f t="shared" si="34"/>
        <v>1</v>
      </c>
      <c r="CK69" s="159">
        <f t="shared" si="34"/>
        <v>1</v>
      </c>
      <c r="CL69" s="159">
        <f t="shared" si="34"/>
        <v>1</v>
      </c>
      <c r="CM69" s="160"/>
      <c r="CN69" s="159">
        <f t="shared" si="35"/>
        <v>1</v>
      </c>
      <c r="CO69" s="159">
        <f t="shared" si="35"/>
        <v>1</v>
      </c>
      <c r="CP69" s="159">
        <f t="shared" si="35"/>
        <v>1</v>
      </c>
      <c r="CQ69" s="159">
        <f t="shared" si="35"/>
        <v>1</v>
      </c>
      <c r="CR69" s="160"/>
      <c r="CS69" s="159">
        <f t="shared" si="36"/>
        <v>1</v>
      </c>
      <c r="CT69" s="159">
        <f t="shared" si="36"/>
        <v>1</v>
      </c>
      <c r="CU69" s="159">
        <f t="shared" si="36"/>
        <v>1</v>
      </c>
      <c r="CV69" s="159">
        <f t="shared" si="36"/>
        <v>1</v>
      </c>
      <c r="CW69" s="160"/>
      <c r="CX69" s="159">
        <f t="shared" si="37"/>
        <v>1</v>
      </c>
      <c r="CY69" s="159">
        <f t="shared" si="37"/>
        <v>1</v>
      </c>
      <c r="CZ69" s="159">
        <f t="shared" si="37"/>
        <v>1</v>
      </c>
      <c r="DA69" s="159">
        <f t="shared" si="37"/>
        <v>1</v>
      </c>
      <c r="DB69" s="264"/>
      <c r="DC69" s="264"/>
      <c r="DD69" s="265"/>
      <c r="DE69" s="266"/>
    </row>
    <row r="70" spans="2:109" ht="14.25" customHeight="1">
      <c r="B70" s="177">
        <f t="shared" si="38"/>
        <v>60</v>
      </c>
      <c r="C70" s="178" t="s">
        <v>238</v>
      </c>
      <c r="D70" s="260"/>
      <c r="E70" s="197" t="s">
        <v>72</v>
      </c>
      <c r="F70" s="197">
        <v>3</v>
      </c>
      <c r="G70" s="191"/>
      <c r="H70" s="192"/>
      <c r="I70" s="192"/>
      <c r="J70" s="192"/>
      <c r="K70" s="193">
        <f t="shared" si="21"/>
        <v>0</v>
      </c>
      <c r="L70" s="191"/>
      <c r="M70" s="192"/>
      <c r="N70" s="192"/>
      <c r="O70" s="192"/>
      <c r="P70" s="193">
        <f t="shared" si="22"/>
        <v>0</v>
      </c>
      <c r="Q70" s="191"/>
      <c r="R70" s="192"/>
      <c r="S70" s="192"/>
      <c r="T70" s="192"/>
      <c r="U70" s="193">
        <f t="shared" si="23"/>
        <v>0</v>
      </c>
      <c r="V70" s="191"/>
      <c r="W70" s="192"/>
      <c r="X70" s="192"/>
      <c r="Y70" s="192"/>
      <c r="Z70" s="193">
        <f t="shared" si="24"/>
        <v>0</v>
      </c>
      <c r="AA70" s="191"/>
      <c r="AB70" s="192"/>
      <c r="AC70" s="192"/>
      <c r="AD70" s="167"/>
      <c r="AE70" s="193">
        <f t="shared" si="25"/>
        <v>0</v>
      </c>
      <c r="AF70" s="191"/>
      <c r="AG70" s="192"/>
      <c r="AH70" s="192"/>
      <c r="AI70" s="167"/>
      <c r="AJ70" s="193">
        <f t="shared" si="26"/>
        <v>0</v>
      </c>
      <c r="AK70" s="191"/>
      <c r="AL70" s="192"/>
      <c r="AM70" s="192"/>
      <c r="AN70" s="167"/>
      <c r="AO70" s="193">
        <f t="shared" si="27"/>
        <v>0</v>
      </c>
      <c r="AP70" s="191"/>
      <c r="AQ70" s="192"/>
      <c r="AR70" s="192"/>
      <c r="AS70" s="167"/>
      <c r="AT70" s="193">
        <f t="shared" si="28"/>
        <v>0</v>
      </c>
      <c r="AU70" s="133"/>
      <c r="AV70" s="179"/>
      <c r="AW70" s="180"/>
      <c r="AX70" s="181"/>
      <c r="AY70" s="144" t="str">
        <f t="shared" si="29"/>
        <v>Please complete all cells in row</v>
      </c>
      <c r="AZ70" s="144"/>
      <c r="BB70" s="177">
        <f t="shared" si="39"/>
        <v>60</v>
      </c>
      <c r="BC70" s="178" t="s">
        <v>238</v>
      </c>
      <c r="BD70" s="197" t="s">
        <v>72</v>
      </c>
      <c r="BE70" s="197">
        <v>3</v>
      </c>
      <c r="BF70" s="194" t="s">
        <v>472</v>
      </c>
      <c r="BG70" s="195" t="s">
        <v>473</v>
      </c>
      <c r="BH70" s="195" t="s">
        <v>474</v>
      </c>
      <c r="BI70" s="195" t="s">
        <v>475</v>
      </c>
      <c r="BJ70" s="196" t="s">
        <v>476</v>
      </c>
      <c r="BL70" s="253"/>
      <c r="BM70" s="100"/>
      <c r="BN70" s="100"/>
      <c r="BO70" s="159">
        <f t="shared" si="30"/>
        <v>1</v>
      </c>
      <c r="BP70" s="159">
        <f t="shared" si="30"/>
        <v>1</v>
      </c>
      <c r="BQ70" s="159">
        <f t="shared" si="30"/>
        <v>1</v>
      </c>
      <c r="BR70" s="159">
        <f t="shared" si="30"/>
        <v>1</v>
      </c>
      <c r="BS70" s="160"/>
      <c r="BT70" s="159">
        <f t="shared" si="31"/>
        <v>1</v>
      </c>
      <c r="BU70" s="159">
        <f t="shared" si="31"/>
        <v>1</v>
      </c>
      <c r="BV70" s="159">
        <f t="shared" si="31"/>
        <v>1</v>
      </c>
      <c r="BW70" s="159">
        <f t="shared" si="31"/>
        <v>1</v>
      </c>
      <c r="BX70" s="160"/>
      <c r="BY70" s="159">
        <f t="shared" si="32"/>
        <v>1</v>
      </c>
      <c r="BZ70" s="159">
        <f t="shared" si="32"/>
        <v>1</v>
      </c>
      <c r="CA70" s="159">
        <f t="shared" si="32"/>
        <v>1</v>
      </c>
      <c r="CB70" s="159">
        <f t="shared" si="32"/>
        <v>1</v>
      </c>
      <c r="CC70" s="160"/>
      <c r="CD70" s="159">
        <f t="shared" si="33"/>
        <v>1</v>
      </c>
      <c r="CE70" s="159">
        <f t="shared" si="33"/>
        <v>1</v>
      </c>
      <c r="CF70" s="159">
        <f t="shared" si="33"/>
        <v>1</v>
      </c>
      <c r="CG70" s="159">
        <f t="shared" si="33"/>
        <v>1</v>
      </c>
      <c r="CH70" s="160"/>
      <c r="CI70" s="159">
        <f t="shared" si="34"/>
        <v>1</v>
      </c>
      <c r="CJ70" s="159">
        <f t="shared" si="34"/>
        <v>1</v>
      </c>
      <c r="CK70" s="159">
        <f t="shared" si="34"/>
        <v>1</v>
      </c>
      <c r="CL70" s="159">
        <f t="shared" si="34"/>
        <v>1</v>
      </c>
      <c r="CM70" s="160"/>
      <c r="CN70" s="159">
        <f t="shared" si="35"/>
        <v>1</v>
      </c>
      <c r="CO70" s="159">
        <f t="shared" si="35"/>
        <v>1</v>
      </c>
      <c r="CP70" s="159">
        <f t="shared" si="35"/>
        <v>1</v>
      </c>
      <c r="CQ70" s="159">
        <f t="shared" si="35"/>
        <v>1</v>
      </c>
      <c r="CR70" s="160"/>
      <c r="CS70" s="159">
        <f t="shared" si="36"/>
        <v>1</v>
      </c>
      <c r="CT70" s="159">
        <f t="shared" si="36"/>
        <v>1</v>
      </c>
      <c r="CU70" s="159">
        <f t="shared" si="36"/>
        <v>1</v>
      </c>
      <c r="CV70" s="159">
        <f t="shared" si="36"/>
        <v>1</v>
      </c>
      <c r="CW70" s="160"/>
      <c r="CX70" s="159">
        <f t="shared" si="37"/>
        <v>1</v>
      </c>
      <c r="CY70" s="159">
        <f t="shared" si="37"/>
        <v>1</v>
      </c>
      <c r="CZ70" s="159">
        <f t="shared" si="37"/>
        <v>1</v>
      </c>
      <c r="DA70" s="159">
        <f t="shared" si="37"/>
        <v>1</v>
      </c>
      <c r="DB70" s="264"/>
      <c r="DC70" s="264"/>
      <c r="DD70" s="265"/>
      <c r="DE70" s="266"/>
    </row>
    <row r="71" spans="2:109" ht="14.25" customHeight="1">
      <c r="B71" s="177">
        <f t="shared" si="38"/>
        <v>61</v>
      </c>
      <c r="C71" s="178" t="s">
        <v>244</v>
      </c>
      <c r="D71" s="260"/>
      <c r="E71" s="197" t="s">
        <v>72</v>
      </c>
      <c r="F71" s="197">
        <v>3</v>
      </c>
      <c r="G71" s="166"/>
      <c r="H71" s="167"/>
      <c r="I71" s="167"/>
      <c r="J71" s="167"/>
      <c r="K71" s="168">
        <f t="shared" si="21"/>
        <v>0</v>
      </c>
      <c r="L71" s="166"/>
      <c r="M71" s="167"/>
      <c r="N71" s="167"/>
      <c r="O71" s="167"/>
      <c r="P71" s="168">
        <f t="shared" si="22"/>
        <v>0</v>
      </c>
      <c r="Q71" s="166"/>
      <c r="R71" s="167"/>
      <c r="S71" s="167"/>
      <c r="T71" s="167"/>
      <c r="U71" s="168">
        <f t="shared" si="23"/>
        <v>0</v>
      </c>
      <c r="V71" s="166"/>
      <c r="W71" s="167"/>
      <c r="X71" s="167"/>
      <c r="Y71" s="167"/>
      <c r="Z71" s="168">
        <f t="shared" si="24"/>
        <v>0</v>
      </c>
      <c r="AA71" s="166"/>
      <c r="AB71" s="167"/>
      <c r="AC71" s="167"/>
      <c r="AD71" s="167"/>
      <c r="AE71" s="168">
        <f t="shared" si="25"/>
        <v>0</v>
      </c>
      <c r="AF71" s="166"/>
      <c r="AG71" s="167"/>
      <c r="AH71" s="167"/>
      <c r="AI71" s="167"/>
      <c r="AJ71" s="168">
        <f t="shared" si="26"/>
        <v>0</v>
      </c>
      <c r="AK71" s="166"/>
      <c r="AL71" s="167"/>
      <c r="AM71" s="167"/>
      <c r="AN71" s="167"/>
      <c r="AO71" s="168">
        <f t="shared" si="27"/>
        <v>0</v>
      </c>
      <c r="AP71" s="166"/>
      <c r="AQ71" s="167"/>
      <c r="AR71" s="167"/>
      <c r="AS71" s="167"/>
      <c r="AT71" s="168">
        <f t="shared" si="28"/>
        <v>0</v>
      </c>
      <c r="AU71" s="133"/>
      <c r="AV71" s="179"/>
      <c r="AW71" s="180"/>
      <c r="AX71" s="181"/>
      <c r="AY71" s="144" t="str">
        <f t="shared" si="29"/>
        <v>Please complete all cells in row</v>
      </c>
      <c r="AZ71" s="144"/>
      <c r="BB71" s="177">
        <f t="shared" si="39"/>
        <v>61</v>
      </c>
      <c r="BC71" s="178" t="s">
        <v>244</v>
      </c>
      <c r="BD71" s="197" t="s">
        <v>72</v>
      </c>
      <c r="BE71" s="197">
        <v>3</v>
      </c>
      <c r="BF71" s="174" t="s">
        <v>477</v>
      </c>
      <c r="BG71" s="175" t="s">
        <v>478</v>
      </c>
      <c r="BH71" s="175" t="s">
        <v>479</v>
      </c>
      <c r="BI71" s="175" t="s">
        <v>480</v>
      </c>
      <c r="BJ71" s="176" t="s">
        <v>481</v>
      </c>
      <c r="BL71" s="253"/>
      <c r="BM71" s="100"/>
      <c r="BN71" s="100"/>
      <c r="BO71" s="159">
        <f t="shared" si="30"/>
        <v>1</v>
      </c>
      <c r="BP71" s="159">
        <f t="shared" si="30"/>
        <v>1</v>
      </c>
      <c r="BQ71" s="159">
        <f t="shared" si="30"/>
        <v>1</v>
      </c>
      <c r="BR71" s="159">
        <f t="shared" si="30"/>
        <v>1</v>
      </c>
      <c r="BS71" s="160"/>
      <c r="BT71" s="159">
        <f t="shared" si="31"/>
        <v>1</v>
      </c>
      <c r="BU71" s="159">
        <f t="shared" si="31"/>
        <v>1</v>
      </c>
      <c r="BV71" s="159">
        <f t="shared" si="31"/>
        <v>1</v>
      </c>
      <c r="BW71" s="159">
        <f t="shared" si="31"/>
        <v>1</v>
      </c>
      <c r="BX71" s="160"/>
      <c r="BY71" s="159">
        <f t="shared" si="32"/>
        <v>1</v>
      </c>
      <c r="BZ71" s="159">
        <f t="shared" si="32"/>
        <v>1</v>
      </c>
      <c r="CA71" s="159">
        <f t="shared" si="32"/>
        <v>1</v>
      </c>
      <c r="CB71" s="159">
        <f t="shared" si="32"/>
        <v>1</v>
      </c>
      <c r="CC71" s="160"/>
      <c r="CD71" s="159">
        <f t="shared" si="33"/>
        <v>1</v>
      </c>
      <c r="CE71" s="159">
        <f t="shared" si="33"/>
        <v>1</v>
      </c>
      <c r="CF71" s="159">
        <f t="shared" si="33"/>
        <v>1</v>
      </c>
      <c r="CG71" s="159">
        <f t="shared" si="33"/>
        <v>1</v>
      </c>
      <c r="CH71" s="160"/>
      <c r="CI71" s="159">
        <f t="shared" si="34"/>
        <v>1</v>
      </c>
      <c r="CJ71" s="159">
        <f t="shared" si="34"/>
        <v>1</v>
      </c>
      <c r="CK71" s="159">
        <f t="shared" si="34"/>
        <v>1</v>
      </c>
      <c r="CL71" s="159">
        <f t="shared" si="34"/>
        <v>1</v>
      </c>
      <c r="CM71" s="160"/>
      <c r="CN71" s="159">
        <f t="shared" si="35"/>
        <v>1</v>
      </c>
      <c r="CO71" s="159">
        <f t="shared" si="35"/>
        <v>1</v>
      </c>
      <c r="CP71" s="159">
        <f t="shared" si="35"/>
        <v>1</v>
      </c>
      <c r="CQ71" s="159">
        <f t="shared" si="35"/>
        <v>1</v>
      </c>
      <c r="CR71" s="160"/>
      <c r="CS71" s="159">
        <f t="shared" si="36"/>
        <v>1</v>
      </c>
      <c r="CT71" s="159">
        <f t="shared" si="36"/>
        <v>1</v>
      </c>
      <c r="CU71" s="159">
        <f t="shared" si="36"/>
        <v>1</v>
      </c>
      <c r="CV71" s="159">
        <f t="shared" si="36"/>
        <v>1</v>
      </c>
      <c r="CW71" s="160"/>
      <c r="CX71" s="159">
        <f t="shared" si="37"/>
        <v>1</v>
      </c>
      <c r="CY71" s="159">
        <f t="shared" si="37"/>
        <v>1</v>
      </c>
      <c r="CZ71" s="159">
        <f t="shared" si="37"/>
        <v>1</v>
      </c>
      <c r="DA71" s="159">
        <f t="shared" si="37"/>
        <v>1</v>
      </c>
      <c r="DB71" s="264"/>
      <c r="DC71" s="264"/>
      <c r="DD71" s="265"/>
      <c r="DE71" s="266"/>
    </row>
    <row r="72" spans="2:109" ht="14.25" customHeight="1">
      <c r="B72" s="177">
        <f t="shared" si="38"/>
        <v>62</v>
      </c>
      <c r="C72" s="178" t="s">
        <v>250</v>
      </c>
      <c r="D72" s="260"/>
      <c r="E72" s="197" t="s">
        <v>72</v>
      </c>
      <c r="F72" s="197">
        <v>3</v>
      </c>
      <c r="G72" s="200"/>
      <c r="H72" s="201"/>
      <c r="I72" s="201"/>
      <c r="J72" s="201"/>
      <c r="K72" s="202">
        <f t="shared" si="21"/>
        <v>0</v>
      </c>
      <c r="L72" s="200"/>
      <c r="M72" s="201"/>
      <c r="N72" s="201"/>
      <c r="O72" s="201"/>
      <c r="P72" s="202">
        <f t="shared" si="22"/>
        <v>0</v>
      </c>
      <c r="Q72" s="200"/>
      <c r="R72" s="201"/>
      <c r="S72" s="201"/>
      <c r="T72" s="201"/>
      <c r="U72" s="202">
        <f t="shared" si="23"/>
        <v>0</v>
      </c>
      <c r="V72" s="200"/>
      <c r="W72" s="201"/>
      <c r="X72" s="201"/>
      <c r="Y72" s="201"/>
      <c r="Z72" s="202">
        <f t="shared" si="24"/>
        <v>0</v>
      </c>
      <c r="AA72" s="200"/>
      <c r="AB72" s="201"/>
      <c r="AC72" s="201"/>
      <c r="AD72" s="167"/>
      <c r="AE72" s="202">
        <f t="shared" si="25"/>
        <v>0</v>
      </c>
      <c r="AF72" s="200"/>
      <c r="AG72" s="201"/>
      <c r="AH72" s="201"/>
      <c r="AI72" s="167"/>
      <c r="AJ72" s="202">
        <f t="shared" si="26"/>
        <v>0</v>
      </c>
      <c r="AK72" s="200"/>
      <c r="AL72" s="201"/>
      <c r="AM72" s="201"/>
      <c r="AN72" s="167"/>
      <c r="AO72" s="202">
        <f t="shared" si="27"/>
        <v>0</v>
      </c>
      <c r="AP72" s="200"/>
      <c r="AQ72" s="201"/>
      <c r="AR72" s="201"/>
      <c r="AS72" s="167"/>
      <c r="AT72" s="202">
        <f t="shared" si="28"/>
        <v>0</v>
      </c>
      <c r="AU72" s="133"/>
      <c r="AV72" s="179"/>
      <c r="AW72" s="180"/>
      <c r="AX72" s="181"/>
      <c r="AY72" s="144" t="str">
        <f t="shared" si="29"/>
        <v>Please complete all cells in row</v>
      </c>
      <c r="AZ72" s="144"/>
      <c r="BB72" s="177">
        <f t="shared" si="39"/>
        <v>62</v>
      </c>
      <c r="BC72" s="178" t="s">
        <v>250</v>
      </c>
      <c r="BD72" s="197" t="s">
        <v>72</v>
      </c>
      <c r="BE72" s="197">
        <v>3</v>
      </c>
      <c r="BF72" s="203" t="s">
        <v>482</v>
      </c>
      <c r="BG72" s="204" t="s">
        <v>483</v>
      </c>
      <c r="BH72" s="204" t="s">
        <v>484</v>
      </c>
      <c r="BI72" s="204" t="s">
        <v>485</v>
      </c>
      <c r="BJ72" s="205" t="s">
        <v>486</v>
      </c>
      <c r="BL72" s="253"/>
      <c r="BM72" s="100"/>
      <c r="BN72" s="100"/>
      <c r="BO72" s="159">
        <f t="shared" si="30"/>
        <v>1</v>
      </c>
      <c r="BP72" s="159">
        <f t="shared" si="30"/>
        <v>1</v>
      </c>
      <c r="BQ72" s="159">
        <f t="shared" si="30"/>
        <v>1</v>
      </c>
      <c r="BR72" s="159">
        <f t="shared" si="30"/>
        <v>1</v>
      </c>
      <c r="BS72" s="160"/>
      <c r="BT72" s="159">
        <f t="shared" si="31"/>
        <v>1</v>
      </c>
      <c r="BU72" s="159">
        <f t="shared" si="31"/>
        <v>1</v>
      </c>
      <c r="BV72" s="159">
        <f t="shared" si="31"/>
        <v>1</v>
      </c>
      <c r="BW72" s="159">
        <f t="shared" si="31"/>
        <v>1</v>
      </c>
      <c r="BX72" s="160"/>
      <c r="BY72" s="159">
        <f t="shared" si="32"/>
        <v>1</v>
      </c>
      <c r="BZ72" s="159">
        <f t="shared" si="32"/>
        <v>1</v>
      </c>
      <c r="CA72" s="159">
        <f t="shared" si="32"/>
        <v>1</v>
      </c>
      <c r="CB72" s="159">
        <f t="shared" si="32"/>
        <v>1</v>
      </c>
      <c r="CC72" s="160"/>
      <c r="CD72" s="159">
        <f t="shared" si="33"/>
        <v>1</v>
      </c>
      <c r="CE72" s="159">
        <f t="shared" si="33"/>
        <v>1</v>
      </c>
      <c r="CF72" s="159">
        <f t="shared" si="33"/>
        <v>1</v>
      </c>
      <c r="CG72" s="159">
        <f t="shared" si="33"/>
        <v>1</v>
      </c>
      <c r="CH72" s="160"/>
      <c r="CI72" s="159">
        <f t="shared" si="34"/>
        <v>1</v>
      </c>
      <c r="CJ72" s="159">
        <f t="shared" si="34"/>
        <v>1</v>
      </c>
      <c r="CK72" s="159">
        <f t="shared" si="34"/>
        <v>1</v>
      </c>
      <c r="CL72" s="159">
        <f t="shared" si="34"/>
        <v>1</v>
      </c>
      <c r="CM72" s="160"/>
      <c r="CN72" s="159">
        <f t="shared" si="35"/>
        <v>1</v>
      </c>
      <c r="CO72" s="159">
        <f t="shared" si="35"/>
        <v>1</v>
      </c>
      <c r="CP72" s="159">
        <f t="shared" si="35"/>
        <v>1</v>
      </c>
      <c r="CQ72" s="159">
        <f t="shared" si="35"/>
        <v>1</v>
      </c>
      <c r="CR72" s="160"/>
      <c r="CS72" s="159">
        <f t="shared" si="36"/>
        <v>1</v>
      </c>
      <c r="CT72" s="159">
        <f t="shared" si="36"/>
        <v>1</v>
      </c>
      <c r="CU72" s="159">
        <f t="shared" si="36"/>
        <v>1</v>
      </c>
      <c r="CV72" s="159">
        <f t="shared" si="36"/>
        <v>1</v>
      </c>
      <c r="CW72" s="160"/>
      <c r="CX72" s="159">
        <f t="shared" si="37"/>
        <v>1</v>
      </c>
      <c r="CY72" s="159">
        <f t="shared" si="37"/>
        <v>1</v>
      </c>
      <c r="CZ72" s="159">
        <f t="shared" si="37"/>
        <v>1</v>
      </c>
      <c r="DA72" s="159">
        <f t="shared" si="37"/>
        <v>1</v>
      </c>
      <c r="DB72" s="264"/>
      <c r="DC72" s="264"/>
      <c r="DD72" s="265"/>
      <c r="DE72" s="266"/>
    </row>
    <row r="73" spans="2:109" ht="14.25" customHeight="1">
      <c r="B73" s="177">
        <f t="shared" si="38"/>
        <v>63</v>
      </c>
      <c r="C73" s="206" t="s">
        <v>487</v>
      </c>
      <c r="D73" s="260"/>
      <c r="E73" s="164" t="s">
        <v>72</v>
      </c>
      <c r="F73" s="164">
        <v>3</v>
      </c>
      <c r="G73" s="166" t="s">
        <v>265</v>
      </c>
      <c r="H73" s="167" t="s">
        <v>265</v>
      </c>
      <c r="I73" s="167" t="s">
        <v>265</v>
      </c>
      <c r="J73" s="167" t="s">
        <v>265</v>
      </c>
      <c r="K73" s="168">
        <f t="shared" si="21"/>
        <v>0</v>
      </c>
      <c r="L73" s="166" t="s">
        <v>265</v>
      </c>
      <c r="M73" s="167" t="s">
        <v>265</v>
      </c>
      <c r="N73" s="167" t="s">
        <v>265</v>
      </c>
      <c r="O73" s="167" t="s">
        <v>265</v>
      </c>
      <c r="P73" s="168">
        <f t="shared" si="22"/>
        <v>0</v>
      </c>
      <c r="Q73" s="166" t="s">
        <v>265</v>
      </c>
      <c r="R73" s="167" t="s">
        <v>265</v>
      </c>
      <c r="S73" s="167" t="s">
        <v>265</v>
      </c>
      <c r="T73" s="167" t="s">
        <v>265</v>
      </c>
      <c r="U73" s="168">
        <f t="shared" si="23"/>
        <v>0</v>
      </c>
      <c r="V73" s="166" t="s">
        <v>265</v>
      </c>
      <c r="W73" s="167" t="s">
        <v>265</v>
      </c>
      <c r="X73" s="167" t="s">
        <v>265</v>
      </c>
      <c r="Y73" s="167" t="s">
        <v>265</v>
      </c>
      <c r="Z73" s="168">
        <f t="shared" si="24"/>
        <v>0</v>
      </c>
      <c r="AA73" s="166" t="s">
        <v>265</v>
      </c>
      <c r="AB73" s="167" t="s">
        <v>265</v>
      </c>
      <c r="AC73" s="167" t="s">
        <v>265</v>
      </c>
      <c r="AD73" s="167"/>
      <c r="AE73" s="168">
        <f t="shared" si="25"/>
        <v>0</v>
      </c>
      <c r="AF73" s="166" t="s">
        <v>265</v>
      </c>
      <c r="AG73" s="167" t="s">
        <v>265</v>
      </c>
      <c r="AH73" s="167" t="s">
        <v>265</v>
      </c>
      <c r="AI73" s="167"/>
      <c r="AJ73" s="168">
        <f t="shared" si="26"/>
        <v>0</v>
      </c>
      <c r="AK73" s="166" t="s">
        <v>265</v>
      </c>
      <c r="AL73" s="167" t="s">
        <v>265</v>
      </c>
      <c r="AM73" s="167" t="s">
        <v>265</v>
      </c>
      <c r="AN73" s="167" t="s">
        <v>265</v>
      </c>
      <c r="AO73" s="168">
        <f t="shared" si="27"/>
        <v>0</v>
      </c>
      <c r="AP73" s="166" t="s">
        <v>265</v>
      </c>
      <c r="AQ73" s="167" t="s">
        <v>265</v>
      </c>
      <c r="AR73" s="167" t="s">
        <v>265</v>
      </c>
      <c r="AS73" s="167"/>
      <c r="AT73" s="168">
        <f t="shared" si="28"/>
        <v>0</v>
      </c>
      <c r="AU73" s="133"/>
      <c r="AV73" s="179"/>
      <c r="AW73" s="180" t="s">
        <v>257</v>
      </c>
      <c r="AX73" s="181"/>
      <c r="AY73" s="144">
        <f t="shared" ref="AY73:AY87" si="40">(IF(SUM(BO73:DA73)=0,IF(BM73=1,$BM$4,0),$BO$4))</f>
        <v>0</v>
      </c>
      <c r="AZ73" s="144"/>
      <c r="BA73" s="252"/>
      <c r="BB73" s="177">
        <f t="shared" si="39"/>
        <v>63</v>
      </c>
      <c r="BC73" s="207" t="s">
        <v>488</v>
      </c>
      <c r="BD73" s="164" t="s">
        <v>72</v>
      </c>
      <c r="BE73" s="164">
        <v>3</v>
      </c>
      <c r="BF73" s="174" t="s">
        <v>489</v>
      </c>
      <c r="BG73" s="175" t="s">
        <v>490</v>
      </c>
      <c r="BH73" s="175" t="s">
        <v>491</v>
      </c>
      <c r="BI73" s="175" t="s">
        <v>492</v>
      </c>
      <c r="BJ73" s="176" t="s">
        <v>493</v>
      </c>
      <c r="BL73" s="269"/>
      <c r="BM73" s="159">
        <f xml:space="preserve"> IF( AND( OR( C73 = DC73, C73=""), SUM(G73:AT73) &lt;&gt; 0), 1, 0 )</f>
        <v>0</v>
      </c>
      <c r="BN73" s="100"/>
      <c r="BO73" s="159">
        <f xml:space="preserve"> IF( OR( $C$73 = $DC$73, $C$73 =""), 0, IF( ISNUMBER( G73 ), 0, 1 ))</f>
        <v>0</v>
      </c>
      <c r="BP73" s="159">
        <f xml:space="preserve"> IF( OR( $C$73 = $DC$73, $C$73 =""), 0, IF( ISNUMBER( H73 ), 0, 1 ))</f>
        <v>0</v>
      </c>
      <c r="BQ73" s="159">
        <f xml:space="preserve"> IF( OR( $C$73 = $DC$73, $C$73 =""), 0, IF( ISNUMBER( I73 ), 0, 1 ))</f>
        <v>0</v>
      </c>
      <c r="BR73" s="159">
        <f xml:space="preserve"> IF( OR( $C$73 = $DC$73, $C$73 =""), 0, IF( ISNUMBER( J73 ), 0, 1 ))</f>
        <v>0</v>
      </c>
      <c r="BS73" s="252"/>
      <c r="BT73" s="159">
        <f xml:space="preserve"> IF( OR( $C$73 = $DC$73, $C$73 =""), 0, IF( ISNUMBER( L73 ), 0, 1 ))</f>
        <v>0</v>
      </c>
      <c r="BU73" s="159">
        <f xml:space="preserve"> IF( OR( $C$73 = $DC$73, $C$73 =""), 0, IF( ISNUMBER( M73 ), 0, 1 ))</f>
        <v>0</v>
      </c>
      <c r="BV73" s="159">
        <f xml:space="preserve"> IF( OR( $C$73 = $DC$73, $C$73 =""), 0, IF( ISNUMBER( N73 ), 0, 1 ))</f>
        <v>0</v>
      </c>
      <c r="BW73" s="159">
        <f xml:space="preserve"> IF( OR( $C$73 = $DC$73, $C$73 =""), 0, IF( ISNUMBER( O73 ), 0, 1 ))</f>
        <v>0</v>
      </c>
      <c r="BX73" s="252"/>
      <c r="BY73" s="159">
        <f xml:space="preserve"> IF( OR( $C$73 = $DC$73, $C$73 =""), 0, IF( ISNUMBER( Q73 ), 0, 1 ))</f>
        <v>0</v>
      </c>
      <c r="BZ73" s="159">
        <f xml:space="preserve"> IF( OR( $C$73 = $DC$73, $C$73 =""), 0, IF( ISNUMBER( R73 ), 0, 1 ))</f>
        <v>0</v>
      </c>
      <c r="CA73" s="159">
        <f xml:space="preserve"> IF( OR( $C$73 = $DC$73, $C$73 =""), 0, IF( ISNUMBER( S73 ), 0, 1 ))</f>
        <v>0</v>
      </c>
      <c r="CB73" s="159">
        <f xml:space="preserve"> IF( OR( $C$73 = $DC$73, $C$73 =""), 0, IF( ISNUMBER( T73 ), 0, 1 ))</f>
        <v>0</v>
      </c>
      <c r="CC73" s="252"/>
      <c r="CD73" s="159">
        <f xml:space="preserve"> IF( OR( $C$73 = $DC$73, $C$73 =""), 0, IF( ISNUMBER( V73 ), 0, 1 ))</f>
        <v>0</v>
      </c>
      <c r="CE73" s="159">
        <f xml:space="preserve"> IF( OR( $C$73 = $DC$73, $C$73 =""), 0, IF( ISNUMBER( W73 ), 0, 1 ))</f>
        <v>0</v>
      </c>
      <c r="CF73" s="159">
        <f xml:space="preserve"> IF( OR( $C$73 = $DC$73, $C$73 =""), 0, IF( ISNUMBER( X73 ), 0, 1 ))</f>
        <v>0</v>
      </c>
      <c r="CG73" s="159">
        <f xml:space="preserve"> IF( OR( $C$73 = $DC$73, $C$73 =""), 0, IF( ISNUMBER( Y73 ), 0, 1 ))</f>
        <v>0</v>
      </c>
      <c r="CH73" s="252"/>
      <c r="CI73" s="159">
        <f xml:space="preserve"> IF( OR( $C$73 = $DC$73, $C$73 =""), 0, IF( ISNUMBER( AA73 ), 0, 1 ))</f>
        <v>0</v>
      </c>
      <c r="CJ73" s="159">
        <f xml:space="preserve"> IF( OR( $C$73 = $DC$73, $C$73 =""), 0, IF( ISNUMBER( AB73 ), 0, 1 ))</f>
        <v>0</v>
      </c>
      <c r="CK73" s="159">
        <f xml:space="preserve"> IF( OR( $C$73 = $DC$73, $C$73 =""), 0, IF( ISNUMBER( AC73 ), 0, 1 ))</f>
        <v>0</v>
      </c>
      <c r="CL73" s="159">
        <f xml:space="preserve"> IF( OR( $C$73 = $DC$73, $C$73 =""), 0, IF( ISNUMBER( AD73 ), 0, 1 ))</f>
        <v>0</v>
      </c>
      <c r="CM73" s="252"/>
      <c r="CN73" s="159">
        <f xml:space="preserve"> IF( OR( $C$73 = $DC$73, $C$73 =""), 0, IF( ISNUMBER( AF73 ), 0, 1 ))</f>
        <v>0</v>
      </c>
      <c r="CO73" s="159">
        <f xml:space="preserve"> IF( OR( $C$73 = $DC$73, $C$73 =""), 0, IF( ISNUMBER( AG73 ), 0, 1 ))</f>
        <v>0</v>
      </c>
      <c r="CP73" s="159">
        <f xml:space="preserve"> IF( OR( $C$73 = $DC$73, $C$73 =""), 0, IF( ISNUMBER( AH73 ), 0, 1 ))</f>
        <v>0</v>
      </c>
      <c r="CQ73" s="159">
        <f xml:space="preserve"> IF( OR( $C$73 = $DC$73, $C$73 =""), 0, IF( ISNUMBER( AI73 ), 0, 1 ))</f>
        <v>0</v>
      </c>
      <c r="CR73" s="252"/>
      <c r="CS73" s="159">
        <f xml:space="preserve"> IF( OR( $C$73 = $DC$73, $C$73 =""), 0, IF( ISNUMBER( AK73 ), 0, 1 ))</f>
        <v>0</v>
      </c>
      <c r="CT73" s="159">
        <f xml:space="preserve"> IF( OR( $C$73 = $DC$73, $C$73 =""), 0, IF( ISNUMBER( AL73 ), 0, 1 ))</f>
        <v>0</v>
      </c>
      <c r="CU73" s="159">
        <f xml:space="preserve"> IF( OR( $C$73 = $DC$73, $C$73 =""), 0, IF( ISNUMBER( AM73 ), 0, 1 ))</f>
        <v>0</v>
      </c>
      <c r="CV73" s="159">
        <f xml:space="preserve"> IF( OR( $C$73 = $DC$73, $C$73 =""), 0, IF( ISNUMBER( AN73 ), 0, 1 ))</f>
        <v>0</v>
      </c>
      <c r="CW73" s="252"/>
      <c r="CX73" s="159">
        <f xml:space="preserve"> IF( OR( $C$73 = $DC$73, $C$73 =""), 0, IF( ISNUMBER( AP73 ), 0, 1 ))</f>
        <v>0</v>
      </c>
      <c r="CY73" s="159">
        <f xml:space="preserve"> IF( OR( $C$73 = $DC$73, $C$73 =""), 0, IF( ISNUMBER( AQ73 ), 0, 1 ))</f>
        <v>0</v>
      </c>
      <c r="CZ73" s="159">
        <f xml:space="preserve"> IF( OR( $C$73 = $DC$73, $C$73 =""), 0, IF( ISNUMBER( AR73 ), 0, 1 ))</f>
        <v>0</v>
      </c>
      <c r="DA73" s="159">
        <f xml:space="preserve"> IF( OR( $C$73 = $DC$73, $C$73 =""), 0, IF( ISNUMBER( AS73 ), 0, 1 ))</f>
        <v>0</v>
      </c>
      <c r="DB73" s="270"/>
      <c r="DC73" s="270" t="s">
        <v>487</v>
      </c>
      <c r="DD73" s="265"/>
      <c r="DE73" s="266"/>
    </row>
    <row r="74" spans="2:109" ht="14.25" customHeight="1">
      <c r="B74" s="177">
        <f t="shared" si="38"/>
        <v>64</v>
      </c>
      <c r="C74" s="206" t="s">
        <v>494</v>
      </c>
      <c r="D74" s="260"/>
      <c r="E74" s="164" t="s">
        <v>72</v>
      </c>
      <c r="F74" s="164">
        <v>3</v>
      </c>
      <c r="G74" s="166" t="s">
        <v>265</v>
      </c>
      <c r="H74" s="167" t="s">
        <v>265</v>
      </c>
      <c r="I74" s="167" t="s">
        <v>265</v>
      </c>
      <c r="J74" s="167" t="s">
        <v>265</v>
      </c>
      <c r="K74" s="168">
        <f t="shared" si="21"/>
        <v>0</v>
      </c>
      <c r="L74" s="166" t="s">
        <v>265</v>
      </c>
      <c r="M74" s="167" t="s">
        <v>265</v>
      </c>
      <c r="N74" s="167" t="s">
        <v>265</v>
      </c>
      <c r="O74" s="167" t="s">
        <v>265</v>
      </c>
      <c r="P74" s="168">
        <f t="shared" si="22"/>
        <v>0</v>
      </c>
      <c r="Q74" s="166" t="s">
        <v>265</v>
      </c>
      <c r="R74" s="167" t="s">
        <v>265</v>
      </c>
      <c r="S74" s="167" t="s">
        <v>265</v>
      </c>
      <c r="T74" s="167" t="s">
        <v>265</v>
      </c>
      <c r="U74" s="168">
        <f t="shared" si="23"/>
        <v>0</v>
      </c>
      <c r="V74" s="166" t="s">
        <v>265</v>
      </c>
      <c r="W74" s="167" t="s">
        <v>265</v>
      </c>
      <c r="X74" s="167" t="s">
        <v>265</v>
      </c>
      <c r="Y74" s="167" t="s">
        <v>265</v>
      </c>
      <c r="Z74" s="168">
        <f t="shared" si="24"/>
        <v>0</v>
      </c>
      <c r="AA74" s="166" t="s">
        <v>265</v>
      </c>
      <c r="AB74" s="167" t="s">
        <v>265</v>
      </c>
      <c r="AC74" s="167" t="s">
        <v>265</v>
      </c>
      <c r="AD74" s="167"/>
      <c r="AE74" s="168">
        <f t="shared" si="25"/>
        <v>0</v>
      </c>
      <c r="AF74" s="166" t="s">
        <v>265</v>
      </c>
      <c r="AG74" s="167" t="s">
        <v>265</v>
      </c>
      <c r="AH74" s="167" t="s">
        <v>265</v>
      </c>
      <c r="AI74" s="167" t="s">
        <v>265</v>
      </c>
      <c r="AJ74" s="168">
        <f t="shared" si="26"/>
        <v>0</v>
      </c>
      <c r="AK74" s="166" t="s">
        <v>265</v>
      </c>
      <c r="AL74" s="167" t="s">
        <v>265</v>
      </c>
      <c r="AM74" s="167" t="s">
        <v>265</v>
      </c>
      <c r="AN74" s="167" t="s">
        <v>265</v>
      </c>
      <c r="AO74" s="168">
        <f t="shared" si="27"/>
        <v>0</v>
      </c>
      <c r="AP74" s="166" t="s">
        <v>265</v>
      </c>
      <c r="AQ74" s="167" t="s">
        <v>265</v>
      </c>
      <c r="AR74" s="167" t="s">
        <v>265</v>
      </c>
      <c r="AS74" s="167" t="s">
        <v>265</v>
      </c>
      <c r="AT74" s="168">
        <f t="shared" si="28"/>
        <v>0</v>
      </c>
      <c r="AU74" s="133"/>
      <c r="AV74" s="179"/>
      <c r="AW74" s="180" t="s">
        <v>257</v>
      </c>
      <c r="AX74" s="181"/>
      <c r="AY74" s="144">
        <f t="shared" si="40"/>
        <v>0</v>
      </c>
      <c r="AZ74" s="144"/>
      <c r="BA74" s="252"/>
      <c r="BB74" s="177">
        <f t="shared" si="39"/>
        <v>64</v>
      </c>
      <c r="BC74" s="207" t="s">
        <v>495</v>
      </c>
      <c r="BD74" s="164" t="s">
        <v>72</v>
      </c>
      <c r="BE74" s="164">
        <v>3</v>
      </c>
      <c r="BF74" s="174" t="s">
        <v>496</v>
      </c>
      <c r="BG74" s="175" t="s">
        <v>497</v>
      </c>
      <c r="BH74" s="175" t="s">
        <v>498</v>
      </c>
      <c r="BI74" s="175" t="s">
        <v>499</v>
      </c>
      <c r="BJ74" s="176" t="s">
        <v>500</v>
      </c>
      <c r="BL74" s="269"/>
      <c r="BM74" s="159">
        <f t="shared" ref="BM74:BM87" si="41" xml:space="preserve"> IF( AND( OR( C74 = DC74, C74=""), SUM(G74:AT74) &lt;&gt; 0), 1, 0 )</f>
        <v>0</v>
      </c>
      <c r="BN74" s="100"/>
      <c r="BO74" s="159">
        <f xml:space="preserve"> IF( OR( $C$74 = $DC$74, $C$74 =""), 0, IF( ISNUMBER( G74 ), 0, 1 ))</f>
        <v>0</v>
      </c>
      <c r="BP74" s="159">
        <f xml:space="preserve"> IF( OR( $C$74 = $DC$74, $C$74 =""), 0, IF( ISNUMBER( H74 ), 0, 1 ))</f>
        <v>0</v>
      </c>
      <c r="BQ74" s="159">
        <f xml:space="preserve"> IF( OR( $C$74 = $DC$74, $C$74 =""), 0, IF( ISNUMBER( I74 ), 0, 1 ))</f>
        <v>0</v>
      </c>
      <c r="BR74" s="159">
        <f xml:space="preserve"> IF( OR( $C$74 = $DC$74, $C$74 =""), 0, IF( ISNUMBER( J74 ), 0, 1 ))</f>
        <v>0</v>
      </c>
      <c r="BS74" s="252"/>
      <c r="BT74" s="159">
        <f xml:space="preserve"> IF( OR( $C$74 = $DC$74, $C$74 =""), 0, IF( ISNUMBER( L74 ), 0, 1 ))</f>
        <v>0</v>
      </c>
      <c r="BU74" s="159">
        <f xml:space="preserve"> IF( OR( $C$74 = $DC$74, $C$74 =""), 0, IF( ISNUMBER( M74 ), 0, 1 ))</f>
        <v>0</v>
      </c>
      <c r="BV74" s="159">
        <f xml:space="preserve"> IF( OR( $C$74 = $DC$74, $C$74 =""), 0, IF( ISNUMBER( N74 ), 0, 1 ))</f>
        <v>0</v>
      </c>
      <c r="BW74" s="159">
        <f xml:space="preserve"> IF( OR( $C$74 = $DC$74, $C$74 =""), 0, IF( ISNUMBER( O74 ), 0, 1 ))</f>
        <v>0</v>
      </c>
      <c r="BX74" s="252"/>
      <c r="BY74" s="159">
        <f xml:space="preserve"> IF( OR( $C$74 = $DC$74, $C$74 =""), 0, IF( ISNUMBER( Q74 ), 0, 1 ))</f>
        <v>0</v>
      </c>
      <c r="BZ74" s="159">
        <f xml:space="preserve"> IF( OR( $C$74 = $DC$74, $C$74 =""), 0, IF( ISNUMBER( R74 ), 0, 1 ))</f>
        <v>0</v>
      </c>
      <c r="CA74" s="159">
        <f xml:space="preserve"> IF( OR( $C$74 = $DC$74, $C$74 =""), 0, IF( ISNUMBER( S74 ), 0, 1 ))</f>
        <v>0</v>
      </c>
      <c r="CB74" s="159">
        <f xml:space="preserve"> IF( OR( $C$74 = $DC$74, $C$74 =""), 0, IF( ISNUMBER( T74 ), 0, 1 ))</f>
        <v>0</v>
      </c>
      <c r="CC74" s="252"/>
      <c r="CD74" s="159">
        <f xml:space="preserve"> IF( OR( $C$74 = $DC$74, $C$74 =""), 0, IF( ISNUMBER( V74 ), 0, 1 ))</f>
        <v>0</v>
      </c>
      <c r="CE74" s="159">
        <f xml:space="preserve"> IF( OR( $C$74 = $DC$74, $C$74 =""), 0, IF( ISNUMBER( W74 ), 0, 1 ))</f>
        <v>0</v>
      </c>
      <c r="CF74" s="159">
        <f xml:space="preserve"> IF( OR( $C$74 = $DC$74, $C$74 =""), 0, IF( ISNUMBER( X74 ), 0, 1 ))</f>
        <v>0</v>
      </c>
      <c r="CG74" s="159">
        <f xml:space="preserve"> IF( OR( $C$74 = $DC$74, $C$74 =""), 0, IF( ISNUMBER( Y74 ), 0, 1 ))</f>
        <v>0</v>
      </c>
      <c r="CH74" s="252"/>
      <c r="CI74" s="159">
        <f xml:space="preserve"> IF( OR( $C$74 = $DC$74, $C$74 =""), 0, IF( ISNUMBER( AA74 ), 0, 1 ))</f>
        <v>0</v>
      </c>
      <c r="CJ74" s="159">
        <f xml:space="preserve"> IF( OR( $C$74 = $DC$74, $C$74 =""), 0, IF( ISNUMBER( AB74 ), 0, 1 ))</f>
        <v>0</v>
      </c>
      <c r="CK74" s="159">
        <f xml:space="preserve"> IF( OR( $C$74 = $DC$74, $C$74 =""), 0, IF( ISNUMBER( AC74 ), 0, 1 ))</f>
        <v>0</v>
      </c>
      <c r="CL74" s="159">
        <f xml:space="preserve"> IF( OR( $C$74 = $DC$74, $C$74 =""), 0, IF( ISNUMBER( AD74 ), 0, 1 ))</f>
        <v>0</v>
      </c>
      <c r="CM74" s="252"/>
      <c r="CN74" s="159">
        <f xml:space="preserve"> IF( OR( $C$74 = $DC$74, $C$74 =""), 0, IF( ISNUMBER( AF74 ), 0, 1 ))</f>
        <v>0</v>
      </c>
      <c r="CO74" s="159">
        <f xml:space="preserve"> IF( OR( $C$74 = $DC$74, $C$74 =""), 0, IF( ISNUMBER( AG74 ), 0, 1 ))</f>
        <v>0</v>
      </c>
      <c r="CP74" s="159">
        <f xml:space="preserve"> IF( OR( $C$74 = $DC$74, $C$74 =""), 0, IF( ISNUMBER( AH74 ), 0, 1 ))</f>
        <v>0</v>
      </c>
      <c r="CQ74" s="159">
        <f xml:space="preserve"> IF( OR( $C$74 = $DC$74, $C$74 =""), 0, IF( ISNUMBER( AI74 ), 0, 1 ))</f>
        <v>0</v>
      </c>
      <c r="CR74" s="252"/>
      <c r="CS74" s="159">
        <f xml:space="preserve"> IF( OR( $C$74 = $DC$74, $C$74 =""), 0, IF( ISNUMBER( AK74 ), 0, 1 ))</f>
        <v>0</v>
      </c>
      <c r="CT74" s="159">
        <f xml:space="preserve"> IF( OR( $C$74 = $DC$74, $C$74 =""), 0, IF( ISNUMBER( AL74 ), 0, 1 ))</f>
        <v>0</v>
      </c>
      <c r="CU74" s="159">
        <f xml:space="preserve"> IF( OR( $C$74 = $DC$74, $C$74 =""), 0, IF( ISNUMBER( AM74 ), 0, 1 ))</f>
        <v>0</v>
      </c>
      <c r="CV74" s="159">
        <f xml:space="preserve"> IF( OR( $C$74 = $DC$74, $C$74 =""), 0, IF( ISNUMBER( AN74 ), 0, 1 ))</f>
        <v>0</v>
      </c>
      <c r="CW74" s="252"/>
      <c r="CX74" s="159">
        <f xml:space="preserve"> IF( OR( $C$74 = $DC$74, $C$74 =""), 0, IF( ISNUMBER( AP74 ), 0, 1 ))</f>
        <v>0</v>
      </c>
      <c r="CY74" s="159">
        <f xml:space="preserve"> IF( OR( $C$74 = $DC$74, $C$74 =""), 0, IF( ISNUMBER( AQ74 ), 0, 1 ))</f>
        <v>0</v>
      </c>
      <c r="CZ74" s="159">
        <f xml:space="preserve"> IF( OR( $C$74 = $DC$74, $C$74 =""), 0, IF( ISNUMBER( AR74 ), 0, 1 ))</f>
        <v>0</v>
      </c>
      <c r="DA74" s="159">
        <f xml:space="preserve"> IF( OR( $C$74 = $DC$74, $C$74 =""), 0, IF( ISNUMBER( AS74 ), 0, 1 ))</f>
        <v>0</v>
      </c>
      <c r="DB74" s="270"/>
      <c r="DC74" s="270" t="s">
        <v>494</v>
      </c>
      <c r="DD74" s="265"/>
      <c r="DE74" s="266"/>
    </row>
    <row r="75" spans="2:109" ht="14.25" customHeight="1">
      <c r="B75" s="177">
        <f t="shared" si="38"/>
        <v>65</v>
      </c>
      <c r="C75" s="206" t="s">
        <v>501</v>
      </c>
      <c r="D75" s="260"/>
      <c r="E75" s="164" t="s">
        <v>72</v>
      </c>
      <c r="F75" s="164">
        <v>3</v>
      </c>
      <c r="G75" s="166" t="s">
        <v>265</v>
      </c>
      <c r="H75" s="167" t="s">
        <v>265</v>
      </c>
      <c r="I75" s="167" t="s">
        <v>265</v>
      </c>
      <c r="J75" s="167" t="s">
        <v>265</v>
      </c>
      <c r="K75" s="168">
        <f t="shared" si="21"/>
        <v>0</v>
      </c>
      <c r="L75" s="166" t="s">
        <v>265</v>
      </c>
      <c r="M75" s="167" t="s">
        <v>265</v>
      </c>
      <c r="N75" s="167" t="s">
        <v>265</v>
      </c>
      <c r="O75" s="167" t="s">
        <v>265</v>
      </c>
      <c r="P75" s="168">
        <f t="shared" si="22"/>
        <v>0</v>
      </c>
      <c r="Q75" s="166" t="s">
        <v>265</v>
      </c>
      <c r="R75" s="167" t="s">
        <v>265</v>
      </c>
      <c r="S75" s="167" t="s">
        <v>265</v>
      </c>
      <c r="T75" s="167" t="s">
        <v>265</v>
      </c>
      <c r="U75" s="168">
        <f t="shared" si="23"/>
        <v>0</v>
      </c>
      <c r="V75" s="166" t="s">
        <v>265</v>
      </c>
      <c r="W75" s="167" t="s">
        <v>265</v>
      </c>
      <c r="X75" s="167" t="s">
        <v>265</v>
      </c>
      <c r="Y75" s="167" t="s">
        <v>265</v>
      </c>
      <c r="Z75" s="168">
        <f t="shared" si="24"/>
        <v>0</v>
      </c>
      <c r="AA75" s="166" t="s">
        <v>265</v>
      </c>
      <c r="AB75" s="167" t="s">
        <v>265</v>
      </c>
      <c r="AC75" s="167" t="s">
        <v>265</v>
      </c>
      <c r="AD75" s="167" t="s">
        <v>265</v>
      </c>
      <c r="AE75" s="168">
        <f t="shared" si="25"/>
        <v>0</v>
      </c>
      <c r="AF75" s="166" t="s">
        <v>265</v>
      </c>
      <c r="AG75" s="167" t="s">
        <v>265</v>
      </c>
      <c r="AH75" s="167" t="s">
        <v>265</v>
      </c>
      <c r="AI75" s="167" t="s">
        <v>265</v>
      </c>
      <c r="AJ75" s="168">
        <f t="shared" si="26"/>
        <v>0</v>
      </c>
      <c r="AK75" s="166" t="s">
        <v>265</v>
      </c>
      <c r="AL75" s="167" t="s">
        <v>265</v>
      </c>
      <c r="AM75" s="167" t="s">
        <v>265</v>
      </c>
      <c r="AN75" s="167" t="s">
        <v>265</v>
      </c>
      <c r="AO75" s="168">
        <f t="shared" si="27"/>
        <v>0</v>
      </c>
      <c r="AP75" s="166" t="s">
        <v>265</v>
      </c>
      <c r="AQ75" s="167" t="s">
        <v>265</v>
      </c>
      <c r="AR75" s="167" t="s">
        <v>265</v>
      </c>
      <c r="AS75" s="167" t="s">
        <v>265</v>
      </c>
      <c r="AT75" s="168">
        <f t="shared" si="28"/>
        <v>0</v>
      </c>
      <c r="AU75" s="133"/>
      <c r="AV75" s="179"/>
      <c r="AW75" s="180" t="s">
        <v>257</v>
      </c>
      <c r="AX75" s="181"/>
      <c r="AY75" s="144">
        <f t="shared" si="40"/>
        <v>0</v>
      </c>
      <c r="AZ75" s="144"/>
      <c r="BA75" s="252"/>
      <c r="BB75" s="177">
        <f t="shared" si="39"/>
        <v>65</v>
      </c>
      <c r="BC75" s="207" t="s">
        <v>502</v>
      </c>
      <c r="BD75" s="164" t="s">
        <v>72</v>
      </c>
      <c r="BE75" s="164">
        <v>3</v>
      </c>
      <c r="BF75" s="174" t="s">
        <v>503</v>
      </c>
      <c r="BG75" s="175" t="s">
        <v>504</v>
      </c>
      <c r="BH75" s="175" t="s">
        <v>505</v>
      </c>
      <c r="BI75" s="175" t="s">
        <v>506</v>
      </c>
      <c r="BJ75" s="176" t="s">
        <v>507</v>
      </c>
      <c r="BL75" s="269"/>
      <c r="BM75" s="159">
        <f t="shared" si="41"/>
        <v>0</v>
      </c>
      <c r="BN75" s="100"/>
      <c r="BO75" s="159">
        <f xml:space="preserve"> IF( OR( $C$75 = $DC$75, $C$75 =""), 0, IF( ISNUMBER( G75 ), 0, 1 ))</f>
        <v>0</v>
      </c>
      <c r="BP75" s="159">
        <f xml:space="preserve"> IF( OR( $C$75 = $DC$75, $C$75 =""), 0, IF( ISNUMBER( H75 ), 0, 1 ))</f>
        <v>0</v>
      </c>
      <c r="BQ75" s="159">
        <f xml:space="preserve"> IF( OR( $C$75 = $DC$75, $C$75 =""), 0, IF( ISNUMBER( I75 ), 0, 1 ))</f>
        <v>0</v>
      </c>
      <c r="BR75" s="159">
        <f xml:space="preserve"> IF( OR( $C$75 = $DC$75, $C$75 =""), 0, IF( ISNUMBER( J75 ), 0, 1 ))</f>
        <v>0</v>
      </c>
      <c r="BS75" s="252"/>
      <c r="BT75" s="159">
        <f xml:space="preserve"> IF( OR( $C$75 = $DC$75, $C$75 =""), 0, IF( ISNUMBER( L75 ), 0, 1 ))</f>
        <v>0</v>
      </c>
      <c r="BU75" s="159">
        <f xml:space="preserve"> IF( OR( $C$75 = $DC$75, $C$75 =""), 0, IF( ISNUMBER( M75 ), 0, 1 ))</f>
        <v>0</v>
      </c>
      <c r="BV75" s="159">
        <f xml:space="preserve"> IF( OR( $C$75 = $DC$75, $C$75 =""), 0, IF( ISNUMBER( N75 ), 0, 1 ))</f>
        <v>0</v>
      </c>
      <c r="BW75" s="159">
        <f xml:space="preserve"> IF( OR( $C$75 = $DC$75, $C$75 =""), 0, IF( ISNUMBER( O75 ), 0, 1 ))</f>
        <v>0</v>
      </c>
      <c r="BX75" s="252"/>
      <c r="BY75" s="159">
        <f xml:space="preserve"> IF( OR( $C$75 = $DC$75, $C$75 =""), 0, IF( ISNUMBER( Q75 ), 0, 1 ))</f>
        <v>0</v>
      </c>
      <c r="BZ75" s="159">
        <f xml:space="preserve"> IF( OR( $C$75 = $DC$75, $C$75 =""), 0, IF( ISNUMBER( R75 ), 0, 1 ))</f>
        <v>0</v>
      </c>
      <c r="CA75" s="159">
        <f xml:space="preserve"> IF( OR( $C$75 = $DC$75, $C$75 =""), 0, IF( ISNUMBER( S75 ), 0, 1 ))</f>
        <v>0</v>
      </c>
      <c r="CB75" s="159">
        <f xml:space="preserve"> IF( OR( $C$75 = $DC$75, $C$75 =""), 0, IF( ISNUMBER( T75 ), 0, 1 ))</f>
        <v>0</v>
      </c>
      <c r="CC75" s="252"/>
      <c r="CD75" s="159">
        <f xml:space="preserve"> IF( OR( $C$75 = $DC$75, $C$75 =""), 0, IF( ISNUMBER( V75 ), 0, 1 ))</f>
        <v>0</v>
      </c>
      <c r="CE75" s="159">
        <f xml:space="preserve"> IF( OR( $C$75 = $DC$75, $C$75 =""), 0, IF( ISNUMBER( W75 ), 0, 1 ))</f>
        <v>0</v>
      </c>
      <c r="CF75" s="159">
        <f xml:space="preserve"> IF( OR( $C$75 = $DC$75, $C$75 =""), 0, IF( ISNUMBER( X75 ), 0, 1 ))</f>
        <v>0</v>
      </c>
      <c r="CG75" s="159">
        <f xml:space="preserve"> IF( OR( $C$75 = $DC$75, $C$75 =""), 0, IF( ISNUMBER( Y75 ), 0, 1 ))</f>
        <v>0</v>
      </c>
      <c r="CH75" s="252"/>
      <c r="CI75" s="159">
        <f xml:space="preserve"> IF( OR( $C$75 = $DC$75, $C$75 =""), 0, IF( ISNUMBER( AA75 ), 0, 1 ))</f>
        <v>0</v>
      </c>
      <c r="CJ75" s="159">
        <f xml:space="preserve"> IF( OR( $C$75 = $DC$75, $C$75 =""), 0, IF( ISNUMBER( AB75 ), 0, 1 ))</f>
        <v>0</v>
      </c>
      <c r="CK75" s="159">
        <f xml:space="preserve"> IF( OR( $C$75 = $DC$75, $C$75 =""), 0, IF( ISNUMBER( AC75 ), 0, 1 ))</f>
        <v>0</v>
      </c>
      <c r="CL75" s="159">
        <f xml:space="preserve"> IF( OR( $C$75 = $DC$75, $C$75 =""), 0, IF( ISNUMBER( AD75 ), 0, 1 ))</f>
        <v>0</v>
      </c>
      <c r="CM75" s="252"/>
      <c r="CN75" s="159">
        <f xml:space="preserve"> IF( OR( $C$75 = $DC$75, $C$75 =""), 0, IF( ISNUMBER( AF75 ), 0, 1 ))</f>
        <v>0</v>
      </c>
      <c r="CO75" s="159">
        <f xml:space="preserve"> IF( OR( $C$75 = $DC$75, $C$75 =""), 0, IF( ISNUMBER( AG75 ), 0, 1 ))</f>
        <v>0</v>
      </c>
      <c r="CP75" s="159">
        <f xml:space="preserve"> IF( OR( $C$75 = $DC$75, $C$75 =""), 0, IF( ISNUMBER( AH75 ), 0, 1 ))</f>
        <v>0</v>
      </c>
      <c r="CQ75" s="159">
        <f xml:space="preserve"> IF( OR( $C$75 = $DC$75, $C$75 =""), 0, IF( ISNUMBER( AI75 ), 0, 1 ))</f>
        <v>0</v>
      </c>
      <c r="CR75" s="252"/>
      <c r="CS75" s="159">
        <f xml:space="preserve"> IF( OR( $C$75 = $DC$75, $C$75 =""), 0, IF( ISNUMBER( AK75 ), 0, 1 ))</f>
        <v>0</v>
      </c>
      <c r="CT75" s="159">
        <f xml:space="preserve"> IF( OR( $C$75 = $DC$75, $C$75 =""), 0, IF( ISNUMBER( AL75 ), 0, 1 ))</f>
        <v>0</v>
      </c>
      <c r="CU75" s="159">
        <f xml:space="preserve"> IF( OR( $C$75 = $DC$75, $C$75 =""), 0, IF( ISNUMBER( AM75 ), 0, 1 ))</f>
        <v>0</v>
      </c>
      <c r="CV75" s="159">
        <f xml:space="preserve"> IF( OR( $C$75 = $DC$75, $C$75 =""), 0, IF( ISNUMBER( AN75 ), 0, 1 ))</f>
        <v>0</v>
      </c>
      <c r="CW75" s="252"/>
      <c r="CX75" s="159">
        <f xml:space="preserve"> IF( OR( $C$75 = $DC$75, $C$75 =""), 0, IF( ISNUMBER( AP75 ), 0, 1 ))</f>
        <v>0</v>
      </c>
      <c r="CY75" s="159">
        <f xml:space="preserve"> IF( OR( $C$75 = $DC$75, $C$75 =""), 0, IF( ISNUMBER( AQ75 ), 0, 1 ))</f>
        <v>0</v>
      </c>
      <c r="CZ75" s="159">
        <f xml:space="preserve"> IF( OR( $C$75 = $DC$75, $C$75 =""), 0, IF( ISNUMBER( AR75 ), 0, 1 ))</f>
        <v>0</v>
      </c>
      <c r="DA75" s="159">
        <f xml:space="preserve"> IF( OR( $C$75 = $DC$75, $C$75 =""), 0, IF( ISNUMBER( AS75 ), 0, 1 ))</f>
        <v>0</v>
      </c>
      <c r="DB75" s="270"/>
      <c r="DC75" s="270" t="s">
        <v>501</v>
      </c>
      <c r="DD75" s="265"/>
      <c r="DE75" s="266"/>
    </row>
    <row r="76" spans="2:109" ht="14.25" customHeight="1">
      <c r="B76" s="177">
        <f t="shared" si="38"/>
        <v>66</v>
      </c>
      <c r="C76" s="206" t="s">
        <v>508</v>
      </c>
      <c r="D76" s="260"/>
      <c r="E76" s="164" t="s">
        <v>72</v>
      </c>
      <c r="F76" s="164">
        <v>3</v>
      </c>
      <c r="G76" s="166" t="s">
        <v>265</v>
      </c>
      <c r="H76" s="167" t="s">
        <v>265</v>
      </c>
      <c r="I76" s="167" t="s">
        <v>265</v>
      </c>
      <c r="J76" s="167" t="s">
        <v>265</v>
      </c>
      <c r="K76" s="168">
        <f t="shared" si="21"/>
        <v>0</v>
      </c>
      <c r="L76" s="166" t="s">
        <v>265</v>
      </c>
      <c r="M76" s="167" t="s">
        <v>265</v>
      </c>
      <c r="N76" s="167" t="s">
        <v>265</v>
      </c>
      <c r="O76" s="167" t="s">
        <v>265</v>
      </c>
      <c r="P76" s="168">
        <f t="shared" si="22"/>
        <v>0</v>
      </c>
      <c r="Q76" s="166" t="s">
        <v>265</v>
      </c>
      <c r="R76" s="167" t="s">
        <v>265</v>
      </c>
      <c r="S76" s="167" t="s">
        <v>265</v>
      </c>
      <c r="T76" s="167" t="s">
        <v>265</v>
      </c>
      <c r="U76" s="168">
        <f t="shared" si="23"/>
        <v>0</v>
      </c>
      <c r="V76" s="166" t="s">
        <v>265</v>
      </c>
      <c r="W76" s="167" t="s">
        <v>265</v>
      </c>
      <c r="X76" s="167" t="s">
        <v>265</v>
      </c>
      <c r="Y76" s="167" t="s">
        <v>265</v>
      </c>
      <c r="Z76" s="168">
        <f t="shared" si="24"/>
        <v>0</v>
      </c>
      <c r="AA76" s="166" t="s">
        <v>265</v>
      </c>
      <c r="AB76" s="167" t="s">
        <v>265</v>
      </c>
      <c r="AC76" s="167" t="s">
        <v>265</v>
      </c>
      <c r="AD76" s="167" t="s">
        <v>265</v>
      </c>
      <c r="AE76" s="168">
        <f t="shared" si="25"/>
        <v>0</v>
      </c>
      <c r="AF76" s="166" t="s">
        <v>265</v>
      </c>
      <c r="AG76" s="167" t="s">
        <v>265</v>
      </c>
      <c r="AH76" s="167" t="s">
        <v>265</v>
      </c>
      <c r="AI76" s="167" t="s">
        <v>265</v>
      </c>
      <c r="AJ76" s="168">
        <f t="shared" si="26"/>
        <v>0</v>
      </c>
      <c r="AK76" s="166" t="s">
        <v>265</v>
      </c>
      <c r="AL76" s="167" t="s">
        <v>265</v>
      </c>
      <c r="AM76" s="167" t="s">
        <v>265</v>
      </c>
      <c r="AN76" s="167" t="s">
        <v>265</v>
      </c>
      <c r="AO76" s="168">
        <f t="shared" si="27"/>
        <v>0</v>
      </c>
      <c r="AP76" s="166" t="s">
        <v>265</v>
      </c>
      <c r="AQ76" s="167" t="s">
        <v>265</v>
      </c>
      <c r="AR76" s="167" t="s">
        <v>265</v>
      </c>
      <c r="AS76" s="167" t="s">
        <v>265</v>
      </c>
      <c r="AT76" s="168">
        <f t="shared" si="28"/>
        <v>0</v>
      </c>
      <c r="AU76" s="133"/>
      <c r="AV76" s="179"/>
      <c r="AW76" s="180" t="s">
        <v>257</v>
      </c>
      <c r="AX76" s="181"/>
      <c r="AY76" s="144">
        <f t="shared" si="40"/>
        <v>0</v>
      </c>
      <c r="AZ76" s="144"/>
      <c r="BA76" s="252"/>
      <c r="BB76" s="177">
        <f t="shared" si="39"/>
        <v>66</v>
      </c>
      <c r="BC76" s="207" t="s">
        <v>509</v>
      </c>
      <c r="BD76" s="164" t="s">
        <v>72</v>
      </c>
      <c r="BE76" s="164">
        <v>3</v>
      </c>
      <c r="BF76" s="174" t="s">
        <v>510</v>
      </c>
      <c r="BG76" s="175" t="s">
        <v>511</v>
      </c>
      <c r="BH76" s="175" t="s">
        <v>512</v>
      </c>
      <c r="BI76" s="175" t="s">
        <v>513</v>
      </c>
      <c r="BJ76" s="176" t="s">
        <v>514</v>
      </c>
      <c r="BL76" s="269"/>
      <c r="BM76" s="159">
        <f t="shared" si="41"/>
        <v>0</v>
      </c>
      <c r="BN76" s="100"/>
      <c r="BO76" s="159">
        <f xml:space="preserve"> IF( OR( $C$76 = $DC$76, $C$76 =""), 0, IF( ISNUMBER( G76 ), 0, 1 ))</f>
        <v>0</v>
      </c>
      <c r="BP76" s="159">
        <f xml:space="preserve"> IF( OR( $C$76 = $DC$76, $C$76 =""), 0, IF( ISNUMBER( H76 ), 0, 1 ))</f>
        <v>0</v>
      </c>
      <c r="BQ76" s="159">
        <f xml:space="preserve"> IF( OR( $C$76 = $DC$76, $C$76 =""), 0, IF( ISNUMBER( I76 ), 0, 1 ))</f>
        <v>0</v>
      </c>
      <c r="BR76" s="159">
        <f xml:space="preserve"> IF( OR( $C$76 = $DC$76, $C$76 =""), 0, IF( ISNUMBER( J76 ), 0, 1 ))</f>
        <v>0</v>
      </c>
      <c r="BS76" s="252"/>
      <c r="BT76" s="159">
        <f xml:space="preserve"> IF( OR( $C$76 = $DC$76, $C$76 =""), 0, IF( ISNUMBER( L76 ), 0, 1 ))</f>
        <v>0</v>
      </c>
      <c r="BU76" s="159">
        <f xml:space="preserve"> IF( OR( $C$76 = $DC$76, $C$76 =""), 0, IF( ISNUMBER( M76 ), 0, 1 ))</f>
        <v>0</v>
      </c>
      <c r="BV76" s="159">
        <f xml:space="preserve"> IF( OR( $C$76 = $DC$76, $C$76 =""), 0, IF( ISNUMBER( N76 ), 0, 1 ))</f>
        <v>0</v>
      </c>
      <c r="BW76" s="159">
        <f xml:space="preserve"> IF( OR( $C$76 = $DC$76, $C$76 =""), 0, IF( ISNUMBER( O76 ), 0, 1 ))</f>
        <v>0</v>
      </c>
      <c r="BX76" s="252"/>
      <c r="BY76" s="159">
        <f xml:space="preserve"> IF( OR( $C$76 = $DC$76, $C$76 =""), 0, IF( ISNUMBER( Q76 ), 0, 1 ))</f>
        <v>0</v>
      </c>
      <c r="BZ76" s="159">
        <f xml:space="preserve"> IF( OR( $C$76 = $DC$76, $C$76 =""), 0, IF( ISNUMBER( R76 ), 0, 1 ))</f>
        <v>0</v>
      </c>
      <c r="CA76" s="159">
        <f xml:space="preserve"> IF( OR( $C$76 = $DC$76, $C$76 =""), 0, IF( ISNUMBER( S76 ), 0, 1 ))</f>
        <v>0</v>
      </c>
      <c r="CB76" s="159">
        <f xml:space="preserve"> IF( OR( $C$76 = $DC$76, $C$76 =""), 0, IF( ISNUMBER( T76 ), 0, 1 ))</f>
        <v>0</v>
      </c>
      <c r="CC76" s="252"/>
      <c r="CD76" s="159">
        <f xml:space="preserve"> IF( OR( $C$76 = $DC$76, $C$76 =""), 0, IF( ISNUMBER( V76 ), 0, 1 ))</f>
        <v>0</v>
      </c>
      <c r="CE76" s="159">
        <f xml:space="preserve"> IF( OR( $C$76 = $DC$76, $C$76 =""), 0, IF( ISNUMBER( W76 ), 0, 1 ))</f>
        <v>0</v>
      </c>
      <c r="CF76" s="159">
        <f xml:space="preserve"> IF( OR( $C$76 = $DC$76, $C$76 =""), 0, IF( ISNUMBER( X76 ), 0, 1 ))</f>
        <v>0</v>
      </c>
      <c r="CG76" s="159">
        <f xml:space="preserve"> IF( OR( $C$76 = $DC$76, $C$76 =""), 0, IF( ISNUMBER( Y76 ), 0, 1 ))</f>
        <v>0</v>
      </c>
      <c r="CH76" s="252"/>
      <c r="CI76" s="159">
        <f xml:space="preserve"> IF( OR( $C$76 = $DC$76, $C$76 =""), 0, IF( ISNUMBER( AA76 ), 0, 1 ))</f>
        <v>0</v>
      </c>
      <c r="CJ76" s="159">
        <f xml:space="preserve"> IF( OR( $C$76 = $DC$76, $C$76 =""), 0, IF( ISNUMBER( AB76 ), 0, 1 ))</f>
        <v>0</v>
      </c>
      <c r="CK76" s="159">
        <f xml:space="preserve"> IF( OR( $C$76 = $DC$76, $C$76 =""), 0, IF( ISNUMBER( AC76 ), 0, 1 ))</f>
        <v>0</v>
      </c>
      <c r="CL76" s="159">
        <f xml:space="preserve"> IF( OR( $C$76 = $DC$76, $C$76 =""), 0, IF( ISNUMBER( AD76 ), 0, 1 ))</f>
        <v>0</v>
      </c>
      <c r="CM76" s="252"/>
      <c r="CN76" s="159">
        <f xml:space="preserve"> IF( OR( $C$76 = $DC$76, $C$76 =""), 0, IF( ISNUMBER( AF76 ), 0, 1 ))</f>
        <v>0</v>
      </c>
      <c r="CO76" s="159">
        <f xml:space="preserve"> IF( OR( $C$76 = $DC$76, $C$76 =""), 0, IF( ISNUMBER( AG76 ), 0, 1 ))</f>
        <v>0</v>
      </c>
      <c r="CP76" s="159">
        <f xml:space="preserve"> IF( OR( $C$76 = $DC$76, $C$76 =""), 0, IF( ISNUMBER( AH76 ), 0, 1 ))</f>
        <v>0</v>
      </c>
      <c r="CQ76" s="159">
        <f xml:space="preserve"> IF( OR( $C$76 = $DC$76, $C$76 =""), 0, IF( ISNUMBER( AI76 ), 0, 1 ))</f>
        <v>0</v>
      </c>
      <c r="CR76" s="252"/>
      <c r="CS76" s="159">
        <f xml:space="preserve"> IF( OR( $C$76 = $DC$76, $C$76 =""), 0, IF( ISNUMBER( AK76 ), 0, 1 ))</f>
        <v>0</v>
      </c>
      <c r="CT76" s="159">
        <f xml:space="preserve"> IF( OR( $C$76 = $DC$76, $C$76 =""), 0, IF( ISNUMBER( AL76 ), 0, 1 ))</f>
        <v>0</v>
      </c>
      <c r="CU76" s="159">
        <f xml:space="preserve"> IF( OR( $C$76 = $DC$76, $C$76 =""), 0, IF( ISNUMBER( AM76 ), 0, 1 ))</f>
        <v>0</v>
      </c>
      <c r="CV76" s="159">
        <f xml:space="preserve"> IF( OR( $C$76 = $DC$76, $C$76 =""), 0, IF( ISNUMBER( AN76 ), 0, 1 ))</f>
        <v>0</v>
      </c>
      <c r="CW76" s="252"/>
      <c r="CX76" s="159">
        <f xml:space="preserve"> IF( OR( $C$76 = $DC$76, $C$76 =""), 0, IF( ISNUMBER( AP76 ), 0, 1 ))</f>
        <v>0</v>
      </c>
      <c r="CY76" s="159">
        <f xml:space="preserve"> IF( OR( $C$76 = $DC$76, $C$76 =""), 0, IF( ISNUMBER( AQ76 ), 0, 1 ))</f>
        <v>0</v>
      </c>
      <c r="CZ76" s="159">
        <f xml:space="preserve"> IF( OR( $C$76 = $DC$76, $C$76 =""), 0, IF( ISNUMBER( AR76 ), 0, 1 ))</f>
        <v>0</v>
      </c>
      <c r="DA76" s="159">
        <f xml:space="preserve"> IF( OR( $C$76 = $DC$76, $C$76 =""), 0, IF( ISNUMBER( AS76 ), 0, 1 ))</f>
        <v>0</v>
      </c>
      <c r="DB76" s="270"/>
      <c r="DC76" s="270" t="s">
        <v>508</v>
      </c>
    </row>
    <row r="77" spans="2:109" ht="14.25" customHeight="1">
      <c r="B77" s="177">
        <f t="shared" si="38"/>
        <v>67</v>
      </c>
      <c r="C77" s="206" t="s">
        <v>515</v>
      </c>
      <c r="D77" s="260"/>
      <c r="E77" s="164" t="s">
        <v>72</v>
      </c>
      <c r="F77" s="164">
        <v>3</v>
      </c>
      <c r="G77" s="166" t="s">
        <v>265</v>
      </c>
      <c r="H77" s="167" t="s">
        <v>265</v>
      </c>
      <c r="I77" s="167" t="s">
        <v>265</v>
      </c>
      <c r="J77" s="167" t="s">
        <v>265</v>
      </c>
      <c r="K77" s="168">
        <f t="shared" si="21"/>
        <v>0</v>
      </c>
      <c r="L77" s="166" t="s">
        <v>265</v>
      </c>
      <c r="M77" s="167" t="s">
        <v>265</v>
      </c>
      <c r="N77" s="167" t="s">
        <v>265</v>
      </c>
      <c r="O77" s="167" t="s">
        <v>265</v>
      </c>
      <c r="P77" s="168">
        <f t="shared" si="22"/>
        <v>0</v>
      </c>
      <c r="Q77" s="166" t="s">
        <v>265</v>
      </c>
      <c r="R77" s="167" t="s">
        <v>265</v>
      </c>
      <c r="S77" s="167" t="s">
        <v>265</v>
      </c>
      <c r="T77" s="167" t="s">
        <v>265</v>
      </c>
      <c r="U77" s="168">
        <f t="shared" si="23"/>
        <v>0</v>
      </c>
      <c r="V77" s="166" t="s">
        <v>265</v>
      </c>
      <c r="W77" s="167" t="s">
        <v>265</v>
      </c>
      <c r="X77" s="167" t="s">
        <v>265</v>
      </c>
      <c r="Y77" s="167" t="s">
        <v>265</v>
      </c>
      <c r="Z77" s="168">
        <f t="shared" si="24"/>
        <v>0</v>
      </c>
      <c r="AA77" s="166" t="s">
        <v>265</v>
      </c>
      <c r="AB77" s="167" t="s">
        <v>265</v>
      </c>
      <c r="AC77" s="167" t="s">
        <v>265</v>
      </c>
      <c r="AD77" s="167" t="s">
        <v>265</v>
      </c>
      <c r="AE77" s="168">
        <f t="shared" si="25"/>
        <v>0</v>
      </c>
      <c r="AF77" s="166" t="s">
        <v>265</v>
      </c>
      <c r="AG77" s="167" t="s">
        <v>265</v>
      </c>
      <c r="AH77" s="167" t="s">
        <v>265</v>
      </c>
      <c r="AI77" s="167" t="s">
        <v>265</v>
      </c>
      <c r="AJ77" s="168">
        <f t="shared" si="26"/>
        <v>0</v>
      </c>
      <c r="AK77" s="166" t="s">
        <v>265</v>
      </c>
      <c r="AL77" s="167" t="s">
        <v>265</v>
      </c>
      <c r="AM77" s="167" t="s">
        <v>265</v>
      </c>
      <c r="AN77" s="167" t="s">
        <v>265</v>
      </c>
      <c r="AO77" s="168">
        <f t="shared" si="27"/>
        <v>0</v>
      </c>
      <c r="AP77" s="166" t="s">
        <v>265</v>
      </c>
      <c r="AQ77" s="167" t="s">
        <v>265</v>
      </c>
      <c r="AR77" s="167" t="s">
        <v>265</v>
      </c>
      <c r="AS77" s="167" t="s">
        <v>265</v>
      </c>
      <c r="AT77" s="168">
        <f t="shared" si="28"/>
        <v>0</v>
      </c>
      <c r="AU77" s="133"/>
      <c r="AV77" s="179"/>
      <c r="AW77" s="180" t="s">
        <v>257</v>
      </c>
      <c r="AX77" s="181"/>
      <c r="AY77" s="144">
        <f t="shared" si="40"/>
        <v>0</v>
      </c>
      <c r="AZ77" s="144"/>
      <c r="BA77" s="252"/>
      <c r="BB77" s="177">
        <f t="shared" si="39"/>
        <v>67</v>
      </c>
      <c r="BC77" s="207" t="s">
        <v>516</v>
      </c>
      <c r="BD77" s="164" t="s">
        <v>72</v>
      </c>
      <c r="BE77" s="164">
        <v>3</v>
      </c>
      <c r="BF77" s="174" t="s">
        <v>517</v>
      </c>
      <c r="BG77" s="175" t="s">
        <v>518</v>
      </c>
      <c r="BH77" s="175" t="s">
        <v>519</v>
      </c>
      <c r="BI77" s="175" t="s">
        <v>520</v>
      </c>
      <c r="BJ77" s="176" t="s">
        <v>521</v>
      </c>
      <c r="BL77" s="269"/>
      <c r="BM77" s="159">
        <f t="shared" si="41"/>
        <v>0</v>
      </c>
      <c r="BN77" s="100"/>
      <c r="BO77" s="159">
        <f xml:space="preserve"> IF( OR( $C$77 = $DC$77, $C$77 =""), 0, IF( ISNUMBER( G77 ), 0, 1 ))</f>
        <v>0</v>
      </c>
      <c r="BP77" s="159">
        <f xml:space="preserve"> IF( OR( $C$77 = $DC$77, $C$77 =""), 0, IF( ISNUMBER( H77 ), 0, 1 ))</f>
        <v>0</v>
      </c>
      <c r="BQ77" s="159">
        <f xml:space="preserve"> IF( OR( $C$77 = $DC$77, $C$77 =""), 0, IF( ISNUMBER( I77 ), 0, 1 ))</f>
        <v>0</v>
      </c>
      <c r="BR77" s="159">
        <f xml:space="preserve"> IF( OR( $C$77 = $DC$77, $C$77 =""), 0, IF( ISNUMBER( J77 ), 0, 1 ))</f>
        <v>0</v>
      </c>
      <c r="BS77" s="252"/>
      <c r="BT77" s="159">
        <f xml:space="preserve"> IF( OR( $C$77 = $DC$77, $C$77 =""), 0, IF( ISNUMBER( L77 ), 0, 1 ))</f>
        <v>0</v>
      </c>
      <c r="BU77" s="159">
        <f xml:space="preserve"> IF( OR( $C$77 = $DC$77, $C$77 =""), 0, IF( ISNUMBER( M77 ), 0, 1 ))</f>
        <v>0</v>
      </c>
      <c r="BV77" s="159">
        <f xml:space="preserve"> IF( OR( $C$77 = $DC$77, $C$77 =""), 0, IF( ISNUMBER( N77 ), 0, 1 ))</f>
        <v>0</v>
      </c>
      <c r="BW77" s="159">
        <f xml:space="preserve"> IF( OR( $C$77 = $DC$77, $C$77 =""), 0, IF( ISNUMBER( O77 ), 0, 1 ))</f>
        <v>0</v>
      </c>
      <c r="BX77" s="252"/>
      <c r="BY77" s="159">
        <f xml:space="preserve"> IF( OR( $C$77 = $DC$77, $C$77 =""), 0, IF( ISNUMBER( Q77 ), 0, 1 ))</f>
        <v>0</v>
      </c>
      <c r="BZ77" s="159">
        <f xml:space="preserve"> IF( OR( $C$77 = $DC$77, $C$77 =""), 0, IF( ISNUMBER( R77 ), 0, 1 ))</f>
        <v>0</v>
      </c>
      <c r="CA77" s="159">
        <f xml:space="preserve"> IF( OR( $C$77 = $DC$77, $C$77 =""), 0, IF( ISNUMBER( S77 ), 0, 1 ))</f>
        <v>0</v>
      </c>
      <c r="CB77" s="159">
        <f xml:space="preserve"> IF( OR( $C$77 = $DC$77, $C$77 =""), 0, IF( ISNUMBER( T77 ), 0, 1 ))</f>
        <v>0</v>
      </c>
      <c r="CC77" s="252"/>
      <c r="CD77" s="159">
        <f xml:space="preserve"> IF( OR( $C$77 = $DC$77, $C$77 =""), 0, IF( ISNUMBER( V77 ), 0, 1 ))</f>
        <v>0</v>
      </c>
      <c r="CE77" s="159">
        <f xml:space="preserve"> IF( OR( $C$77 = $DC$77, $C$77 =""), 0, IF( ISNUMBER( W77 ), 0, 1 ))</f>
        <v>0</v>
      </c>
      <c r="CF77" s="159">
        <f xml:space="preserve"> IF( OR( $C$77 = $DC$77, $C$77 =""), 0, IF( ISNUMBER( X77 ), 0, 1 ))</f>
        <v>0</v>
      </c>
      <c r="CG77" s="159">
        <f xml:space="preserve"> IF( OR( $C$77 = $DC$77, $C$77 =""), 0, IF( ISNUMBER( Y77 ), 0, 1 ))</f>
        <v>0</v>
      </c>
      <c r="CH77" s="252"/>
      <c r="CI77" s="159">
        <f xml:space="preserve"> IF( OR( $C$77 = $DC$77, $C$77 =""), 0, IF( ISNUMBER( AA77 ), 0, 1 ))</f>
        <v>0</v>
      </c>
      <c r="CJ77" s="159">
        <f xml:space="preserve"> IF( OR( $C$77 = $DC$77, $C$77 =""), 0, IF( ISNUMBER( AB77 ), 0, 1 ))</f>
        <v>0</v>
      </c>
      <c r="CK77" s="159">
        <f xml:space="preserve"> IF( OR( $C$77 = $DC$77, $C$77 =""), 0, IF( ISNUMBER( AC77 ), 0, 1 ))</f>
        <v>0</v>
      </c>
      <c r="CL77" s="159">
        <f xml:space="preserve"> IF( OR( $C$77 = $DC$77, $C$77 =""), 0, IF( ISNUMBER( AD77 ), 0, 1 ))</f>
        <v>0</v>
      </c>
      <c r="CM77" s="252"/>
      <c r="CN77" s="159">
        <f xml:space="preserve"> IF( OR( $C$77 = $DC$77, $C$77 =""), 0, IF( ISNUMBER( AF77 ), 0, 1 ))</f>
        <v>0</v>
      </c>
      <c r="CO77" s="159">
        <f xml:space="preserve"> IF( OR( $C$77 = $DC$77, $C$77 =""), 0, IF( ISNUMBER( AG77 ), 0, 1 ))</f>
        <v>0</v>
      </c>
      <c r="CP77" s="159">
        <f xml:space="preserve"> IF( OR( $C$77 = $DC$77, $C$77 =""), 0, IF( ISNUMBER( AH77 ), 0, 1 ))</f>
        <v>0</v>
      </c>
      <c r="CQ77" s="159">
        <f xml:space="preserve"> IF( OR( $C$77 = $DC$77, $C$77 =""), 0, IF( ISNUMBER( AI77 ), 0, 1 ))</f>
        <v>0</v>
      </c>
      <c r="CR77" s="252"/>
      <c r="CS77" s="159">
        <f xml:space="preserve"> IF( OR( $C$77 = $DC$77, $C$77 =""), 0, IF( ISNUMBER( AK77 ), 0, 1 ))</f>
        <v>0</v>
      </c>
      <c r="CT77" s="159">
        <f xml:space="preserve"> IF( OR( $C$77 = $DC$77, $C$77 =""), 0, IF( ISNUMBER( AL77 ), 0, 1 ))</f>
        <v>0</v>
      </c>
      <c r="CU77" s="159">
        <f xml:space="preserve"> IF( OR( $C$77 = $DC$77, $C$77 =""), 0, IF( ISNUMBER( AM77 ), 0, 1 ))</f>
        <v>0</v>
      </c>
      <c r="CV77" s="159">
        <f xml:space="preserve"> IF( OR( $C$77 = $DC$77, $C$77 =""), 0, IF( ISNUMBER( AN77 ), 0, 1 ))</f>
        <v>0</v>
      </c>
      <c r="CW77" s="252"/>
      <c r="CX77" s="159">
        <f xml:space="preserve"> IF( OR( $C$77 = $DC$77, $C$77 =""), 0, IF( ISNUMBER( AP77 ), 0, 1 ))</f>
        <v>0</v>
      </c>
      <c r="CY77" s="159">
        <f xml:space="preserve"> IF( OR( $C$77 = $DC$77, $C$77 =""), 0, IF( ISNUMBER( AQ77 ), 0, 1 ))</f>
        <v>0</v>
      </c>
      <c r="CZ77" s="159">
        <f xml:space="preserve"> IF( OR( $C$77 = $DC$77, $C$77 =""), 0, IF( ISNUMBER( AR77 ), 0, 1 ))</f>
        <v>0</v>
      </c>
      <c r="DA77" s="159">
        <f xml:space="preserve"> IF( OR( $C$77 = $DC$77, $C$77 =""), 0, IF( ISNUMBER( AS77 ), 0, 1 ))</f>
        <v>0</v>
      </c>
      <c r="DB77" s="270"/>
      <c r="DC77" s="270" t="s">
        <v>515</v>
      </c>
    </row>
    <row r="78" spans="2:109" ht="14.25" customHeight="1">
      <c r="B78" s="177">
        <f t="shared" si="38"/>
        <v>68</v>
      </c>
      <c r="C78" s="206" t="s">
        <v>522</v>
      </c>
      <c r="D78" s="260"/>
      <c r="E78" s="164" t="s">
        <v>72</v>
      </c>
      <c r="F78" s="164">
        <v>3</v>
      </c>
      <c r="G78" s="166" t="s">
        <v>265</v>
      </c>
      <c r="H78" s="167" t="s">
        <v>265</v>
      </c>
      <c r="I78" s="167" t="s">
        <v>265</v>
      </c>
      <c r="J78" s="167" t="s">
        <v>265</v>
      </c>
      <c r="K78" s="168">
        <f t="shared" si="21"/>
        <v>0</v>
      </c>
      <c r="L78" s="166" t="s">
        <v>265</v>
      </c>
      <c r="M78" s="167" t="s">
        <v>265</v>
      </c>
      <c r="N78" s="167" t="s">
        <v>265</v>
      </c>
      <c r="O78" s="167" t="s">
        <v>265</v>
      </c>
      <c r="P78" s="168">
        <f t="shared" si="22"/>
        <v>0</v>
      </c>
      <c r="Q78" s="166" t="s">
        <v>265</v>
      </c>
      <c r="R78" s="167" t="s">
        <v>265</v>
      </c>
      <c r="S78" s="167" t="s">
        <v>265</v>
      </c>
      <c r="T78" s="167" t="s">
        <v>265</v>
      </c>
      <c r="U78" s="168">
        <f t="shared" si="23"/>
        <v>0</v>
      </c>
      <c r="V78" s="166" t="s">
        <v>265</v>
      </c>
      <c r="W78" s="167" t="s">
        <v>265</v>
      </c>
      <c r="X78" s="167" t="s">
        <v>265</v>
      </c>
      <c r="Y78" s="167" t="s">
        <v>265</v>
      </c>
      <c r="Z78" s="168">
        <f t="shared" si="24"/>
        <v>0</v>
      </c>
      <c r="AA78" s="166" t="s">
        <v>265</v>
      </c>
      <c r="AB78" s="167" t="s">
        <v>265</v>
      </c>
      <c r="AC78" s="167" t="s">
        <v>265</v>
      </c>
      <c r="AD78" s="167" t="s">
        <v>265</v>
      </c>
      <c r="AE78" s="168">
        <f t="shared" si="25"/>
        <v>0</v>
      </c>
      <c r="AF78" s="166" t="s">
        <v>265</v>
      </c>
      <c r="AG78" s="167" t="s">
        <v>265</v>
      </c>
      <c r="AH78" s="167" t="s">
        <v>265</v>
      </c>
      <c r="AI78" s="167" t="s">
        <v>265</v>
      </c>
      <c r="AJ78" s="168">
        <f t="shared" si="26"/>
        <v>0</v>
      </c>
      <c r="AK78" s="166" t="s">
        <v>265</v>
      </c>
      <c r="AL78" s="167" t="s">
        <v>265</v>
      </c>
      <c r="AM78" s="167" t="s">
        <v>265</v>
      </c>
      <c r="AN78" s="167" t="s">
        <v>265</v>
      </c>
      <c r="AO78" s="168">
        <f t="shared" si="27"/>
        <v>0</v>
      </c>
      <c r="AP78" s="166" t="s">
        <v>265</v>
      </c>
      <c r="AQ78" s="167" t="s">
        <v>265</v>
      </c>
      <c r="AR78" s="167" t="s">
        <v>265</v>
      </c>
      <c r="AS78" s="167" t="s">
        <v>265</v>
      </c>
      <c r="AT78" s="168">
        <f t="shared" si="28"/>
        <v>0</v>
      </c>
      <c r="AU78" s="133"/>
      <c r="AV78" s="179"/>
      <c r="AW78" s="180" t="s">
        <v>257</v>
      </c>
      <c r="AX78" s="181"/>
      <c r="AY78" s="144">
        <f t="shared" si="40"/>
        <v>0</v>
      </c>
      <c r="AZ78" s="144"/>
      <c r="BA78" s="252"/>
      <c r="BB78" s="177">
        <f t="shared" si="39"/>
        <v>68</v>
      </c>
      <c r="BC78" s="207" t="s">
        <v>523</v>
      </c>
      <c r="BD78" s="164" t="s">
        <v>72</v>
      </c>
      <c r="BE78" s="164">
        <v>3</v>
      </c>
      <c r="BF78" s="174" t="s">
        <v>524</v>
      </c>
      <c r="BG78" s="175" t="s">
        <v>525</v>
      </c>
      <c r="BH78" s="175" t="s">
        <v>526</v>
      </c>
      <c r="BI78" s="175" t="s">
        <v>527</v>
      </c>
      <c r="BJ78" s="176" t="s">
        <v>528</v>
      </c>
      <c r="BL78" s="269"/>
      <c r="BM78" s="159">
        <f t="shared" si="41"/>
        <v>0</v>
      </c>
      <c r="BN78" s="100"/>
      <c r="BO78" s="159">
        <f xml:space="preserve"> IF( OR( $C$78 = $DC$78, $C$78 =""), 0, IF( ISNUMBER( G78 ), 0, 1 ))</f>
        <v>0</v>
      </c>
      <c r="BP78" s="159">
        <f xml:space="preserve"> IF( OR( $C$78 = $DC$78, $C$78 =""), 0, IF( ISNUMBER( H78 ), 0, 1 ))</f>
        <v>0</v>
      </c>
      <c r="BQ78" s="159">
        <f xml:space="preserve"> IF( OR( $C$78 = $DC$78, $C$78 =""), 0, IF( ISNUMBER( I78 ), 0, 1 ))</f>
        <v>0</v>
      </c>
      <c r="BR78" s="159">
        <f xml:space="preserve"> IF( OR( $C$78 = $DC$78, $C$78 =""), 0, IF( ISNUMBER( J78 ), 0, 1 ))</f>
        <v>0</v>
      </c>
      <c r="BS78" s="252"/>
      <c r="BT78" s="159">
        <f xml:space="preserve"> IF( OR( $C$78 = $DC$78, $C$78 =""), 0, IF( ISNUMBER( L78 ), 0, 1 ))</f>
        <v>0</v>
      </c>
      <c r="BU78" s="159">
        <f xml:space="preserve"> IF( OR( $C$78 = $DC$78, $C$78 =""), 0, IF( ISNUMBER( M78 ), 0, 1 ))</f>
        <v>0</v>
      </c>
      <c r="BV78" s="159">
        <f xml:space="preserve"> IF( OR( $C$78 = $DC$78, $C$78 =""), 0, IF( ISNUMBER( N78 ), 0, 1 ))</f>
        <v>0</v>
      </c>
      <c r="BW78" s="159">
        <f xml:space="preserve"> IF( OR( $C$78 = $DC$78, $C$78 =""), 0, IF( ISNUMBER( O78 ), 0, 1 ))</f>
        <v>0</v>
      </c>
      <c r="BX78" s="252"/>
      <c r="BY78" s="159">
        <f xml:space="preserve"> IF( OR( $C$78 = $DC$78, $C$78 =""), 0, IF( ISNUMBER( Q78 ), 0, 1 ))</f>
        <v>0</v>
      </c>
      <c r="BZ78" s="159">
        <f xml:space="preserve"> IF( OR( $C$78 = $DC$78, $C$78 =""), 0, IF( ISNUMBER( R78 ), 0, 1 ))</f>
        <v>0</v>
      </c>
      <c r="CA78" s="159">
        <f xml:space="preserve"> IF( OR( $C$78 = $DC$78, $C$78 =""), 0, IF( ISNUMBER( S78 ), 0, 1 ))</f>
        <v>0</v>
      </c>
      <c r="CB78" s="159">
        <f xml:space="preserve"> IF( OR( $C$78 = $DC$78, $C$78 =""), 0, IF( ISNUMBER( T78 ), 0, 1 ))</f>
        <v>0</v>
      </c>
      <c r="CC78" s="252"/>
      <c r="CD78" s="159">
        <f xml:space="preserve"> IF( OR( $C$78 = $DC$78, $C$78 =""), 0, IF( ISNUMBER( V78 ), 0, 1 ))</f>
        <v>0</v>
      </c>
      <c r="CE78" s="159">
        <f xml:space="preserve"> IF( OR( $C$78 = $DC$78, $C$78 =""), 0, IF( ISNUMBER( W78 ), 0, 1 ))</f>
        <v>0</v>
      </c>
      <c r="CF78" s="159">
        <f xml:space="preserve"> IF( OR( $C$78 = $DC$78, $C$78 =""), 0, IF( ISNUMBER( X78 ), 0, 1 ))</f>
        <v>0</v>
      </c>
      <c r="CG78" s="159">
        <f xml:space="preserve"> IF( OR( $C$78 = $DC$78, $C$78 =""), 0, IF( ISNUMBER( Y78 ), 0, 1 ))</f>
        <v>0</v>
      </c>
      <c r="CH78" s="252"/>
      <c r="CI78" s="159">
        <f xml:space="preserve"> IF( OR( $C$78 = $DC$78, $C$78 =""), 0, IF( ISNUMBER( AA78 ), 0, 1 ))</f>
        <v>0</v>
      </c>
      <c r="CJ78" s="159">
        <f xml:space="preserve"> IF( OR( $C$78 = $DC$78, $C$78 =""), 0, IF( ISNUMBER( AB78 ), 0, 1 ))</f>
        <v>0</v>
      </c>
      <c r="CK78" s="159">
        <f xml:space="preserve"> IF( OR( $C$78 = $DC$78, $C$78 =""), 0, IF( ISNUMBER( AC78 ), 0, 1 ))</f>
        <v>0</v>
      </c>
      <c r="CL78" s="159">
        <f xml:space="preserve"> IF( OR( $C$78 = $DC$78, $C$78 =""), 0, IF( ISNUMBER( AD78 ), 0, 1 ))</f>
        <v>0</v>
      </c>
      <c r="CM78" s="252"/>
      <c r="CN78" s="159">
        <f xml:space="preserve"> IF( OR( $C$78 = $DC$78, $C$78 =""), 0, IF( ISNUMBER( AF78 ), 0, 1 ))</f>
        <v>0</v>
      </c>
      <c r="CO78" s="159">
        <f xml:space="preserve"> IF( OR( $C$78 = $DC$78, $C$78 =""), 0, IF( ISNUMBER( AG78 ), 0, 1 ))</f>
        <v>0</v>
      </c>
      <c r="CP78" s="159">
        <f xml:space="preserve"> IF( OR( $C$78 = $DC$78, $C$78 =""), 0, IF( ISNUMBER( AH78 ), 0, 1 ))</f>
        <v>0</v>
      </c>
      <c r="CQ78" s="159">
        <f xml:space="preserve"> IF( OR( $C$78 = $DC$78, $C$78 =""), 0, IF( ISNUMBER( AI78 ), 0, 1 ))</f>
        <v>0</v>
      </c>
      <c r="CR78" s="252"/>
      <c r="CS78" s="159">
        <f xml:space="preserve"> IF( OR( $C$78 = $DC$78, $C$78 =""), 0, IF( ISNUMBER( AK78 ), 0, 1 ))</f>
        <v>0</v>
      </c>
      <c r="CT78" s="159">
        <f xml:space="preserve"> IF( OR( $C$78 = $DC$78, $C$78 =""), 0, IF( ISNUMBER( AL78 ), 0, 1 ))</f>
        <v>0</v>
      </c>
      <c r="CU78" s="159">
        <f xml:space="preserve"> IF( OR( $C$78 = $DC$78, $C$78 =""), 0, IF( ISNUMBER( AM78 ), 0, 1 ))</f>
        <v>0</v>
      </c>
      <c r="CV78" s="159">
        <f xml:space="preserve"> IF( OR( $C$78 = $DC$78, $C$78 =""), 0, IF( ISNUMBER( AN78 ), 0, 1 ))</f>
        <v>0</v>
      </c>
      <c r="CW78" s="252"/>
      <c r="CX78" s="159">
        <f xml:space="preserve"> IF( OR( $C$78 = $DC$78, $C$78 =""), 0, IF( ISNUMBER( AP78 ), 0, 1 ))</f>
        <v>0</v>
      </c>
      <c r="CY78" s="159">
        <f xml:space="preserve"> IF( OR( $C$78 = $DC$78, $C$78 =""), 0, IF( ISNUMBER( AQ78 ), 0, 1 ))</f>
        <v>0</v>
      </c>
      <c r="CZ78" s="159">
        <f xml:space="preserve"> IF( OR( $C$78 = $DC$78, $C$78 =""), 0, IF( ISNUMBER( AR78 ), 0, 1 ))</f>
        <v>0</v>
      </c>
      <c r="DA78" s="159">
        <f xml:space="preserve"> IF( OR( $C$78 = $DC$78, $C$78 =""), 0, IF( ISNUMBER( AS78 ), 0, 1 ))</f>
        <v>0</v>
      </c>
      <c r="DB78" s="270"/>
      <c r="DC78" s="270" t="s">
        <v>522</v>
      </c>
    </row>
    <row r="79" spans="2:109" ht="14.25" customHeight="1">
      <c r="B79" s="177">
        <f t="shared" si="38"/>
        <v>69</v>
      </c>
      <c r="C79" s="206" t="s">
        <v>529</v>
      </c>
      <c r="D79" s="260"/>
      <c r="E79" s="164" t="s">
        <v>72</v>
      </c>
      <c r="F79" s="164">
        <v>3</v>
      </c>
      <c r="G79" s="166" t="s">
        <v>265</v>
      </c>
      <c r="H79" s="167" t="s">
        <v>265</v>
      </c>
      <c r="I79" s="167" t="s">
        <v>265</v>
      </c>
      <c r="J79" s="167" t="s">
        <v>265</v>
      </c>
      <c r="K79" s="168">
        <f t="shared" si="21"/>
        <v>0</v>
      </c>
      <c r="L79" s="166" t="s">
        <v>265</v>
      </c>
      <c r="M79" s="167" t="s">
        <v>265</v>
      </c>
      <c r="N79" s="167" t="s">
        <v>265</v>
      </c>
      <c r="O79" s="167" t="s">
        <v>265</v>
      </c>
      <c r="P79" s="168">
        <f t="shared" si="22"/>
        <v>0</v>
      </c>
      <c r="Q79" s="166" t="s">
        <v>265</v>
      </c>
      <c r="R79" s="167" t="s">
        <v>265</v>
      </c>
      <c r="S79" s="167" t="s">
        <v>265</v>
      </c>
      <c r="T79" s="167" t="s">
        <v>265</v>
      </c>
      <c r="U79" s="168">
        <f t="shared" si="23"/>
        <v>0</v>
      </c>
      <c r="V79" s="166" t="s">
        <v>265</v>
      </c>
      <c r="W79" s="167" t="s">
        <v>265</v>
      </c>
      <c r="X79" s="167" t="s">
        <v>265</v>
      </c>
      <c r="Y79" s="167" t="s">
        <v>265</v>
      </c>
      <c r="Z79" s="168">
        <f t="shared" si="24"/>
        <v>0</v>
      </c>
      <c r="AA79" s="166" t="s">
        <v>265</v>
      </c>
      <c r="AB79" s="167" t="s">
        <v>265</v>
      </c>
      <c r="AC79" s="167" t="s">
        <v>265</v>
      </c>
      <c r="AD79" s="167" t="s">
        <v>265</v>
      </c>
      <c r="AE79" s="168">
        <f t="shared" si="25"/>
        <v>0</v>
      </c>
      <c r="AF79" s="166" t="s">
        <v>265</v>
      </c>
      <c r="AG79" s="167" t="s">
        <v>265</v>
      </c>
      <c r="AH79" s="167" t="s">
        <v>265</v>
      </c>
      <c r="AI79" s="167" t="s">
        <v>265</v>
      </c>
      <c r="AJ79" s="168">
        <f t="shared" si="26"/>
        <v>0</v>
      </c>
      <c r="AK79" s="166" t="s">
        <v>265</v>
      </c>
      <c r="AL79" s="167" t="s">
        <v>265</v>
      </c>
      <c r="AM79" s="167" t="s">
        <v>265</v>
      </c>
      <c r="AN79" s="167" t="s">
        <v>265</v>
      </c>
      <c r="AO79" s="168">
        <f t="shared" si="27"/>
        <v>0</v>
      </c>
      <c r="AP79" s="166" t="s">
        <v>265</v>
      </c>
      <c r="AQ79" s="167" t="s">
        <v>265</v>
      </c>
      <c r="AR79" s="167" t="s">
        <v>265</v>
      </c>
      <c r="AS79" s="167" t="s">
        <v>265</v>
      </c>
      <c r="AT79" s="168">
        <f t="shared" si="28"/>
        <v>0</v>
      </c>
      <c r="AU79" s="133"/>
      <c r="AV79" s="179"/>
      <c r="AW79" s="180" t="s">
        <v>257</v>
      </c>
      <c r="AX79" s="181"/>
      <c r="AY79" s="144">
        <f t="shared" si="40"/>
        <v>0</v>
      </c>
      <c r="AZ79" s="144"/>
      <c r="BA79" s="252"/>
      <c r="BB79" s="177">
        <f t="shared" si="39"/>
        <v>69</v>
      </c>
      <c r="BC79" s="207" t="s">
        <v>530</v>
      </c>
      <c r="BD79" s="164" t="s">
        <v>72</v>
      </c>
      <c r="BE79" s="164">
        <v>3</v>
      </c>
      <c r="BF79" s="174" t="s">
        <v>531</v>
      </c>
      <c r="BG79" s="175" t="s">
        <v>532</v>
      </c>
      <c r="BH79" s="175" t="s">
        <v>533</v>
      </c>
      <c r="BI79" s="175" t="s">
        <v>534</v>
      </c>
      <c r="BJ79" s="176" t="s">
        <v>535</v>
      </c>
      <c r="BL79" s="269"/>
      <c r="BM79" s="159">
        <f t="shared" si="41"/>
        <v>0</v>
      </c>
      <c r="BN79" s="100"/>
      <c r="BO79" s="159">
        <f xml:space="preserve"> IF( OR( $C$79 = $DC$79, $C$79 =""), 0, IF( ISNUMBER( G79 ), 0, 1 ))</f>
        <v>0</v>
      </c>
      <c r="BP79" s="159">
        <f xml:space="preserve"> IF( OR( $C$79 = $DC$79, $C$79 =""), 0, IF( ISNUMBER( H79 ), 0, 1 ))</f>
        <v>0</v>
      </c>
      <c r="BQ79" s="159">
        <f xml:space="preserve"> IF( OR( $C$79 = $DC$79, $C$79 =""), 0, IF( ISNUMBER( I79 ), 0, 1 ))</f>
        <v>0</v>
      </c>
      <c r="BR79" s="159">
        <f xml:space="preserve"> IF( OR( $C$79 = $DC$79, $C$79 =""), 0, IF( ISNUMBER( J79 ), 0, 1 ))</f>
        <v>0</v>
      </c>
      <c r="BS79" s="252"/>
      <c r="BT79" s="159">
        <f xml:space="preserve"> IF( OR( $C$79 = $DC$79, $C$79 =""), 0, IF( ISNUMBER( L79 ), 0, 1 ))</f>
        <v>0</v>
      </c>
      <c r="BU79" s="159">
        <f xml:space="preserve"> IF( OR( $C$79 = $DC$79, $C$79 =""), 0, IF( ISNUMBER( M79 ), 0, 1 ))</f>
        <v>0</v>
      </c>
      <c r="BV79" s="159">
        <f xml:space="preserve"> IF( OR( $C$79 = $DC$79, $C$79 =""), 0, IF( ISNUMBER( N79 ), 0, 1 ))</f>
        <v>0</v>
      </c>
      <c r="BW79" s="159">
        <f xml:space="preserve"> IF( OR( $C$79 = $DC$79, $C$79 =""), 0, IF( ISNUMBER( O79 ), 0, 1 ))</f>
        <v>0</v>
      </c>
      <c r="BX79" s="252"/>
      <c r="BY79" s="159">
        <f xml:space="preserve"> IF( OR( $C$79 = $DC$79, $C$79 =""), 0, IF( ISNUMBER( Q79 ), 0, 1 ))</f>
        <v>0</v>
      </c>
      <c r="BZ79" s="159">
        <f xml:space="preserve"> IF( OR( $C$79 = $DC$79, $C$79 =""), 0, IF( ISNUMBER( R79 ), 0, 1 ))</f>
        <v>0</v>
      </c>
      <c r="CA79" s="159">
        <f xml:space="preserve"> IF( OR( $C$79 = $DC$79, $C$79 =""), 0, IF( ISNUMBER( S79 ), 0, 1 ))</f>
        <v>0</v>
      </c>
      <c r="CB79" s="159">
        <f xml:space="preserve"> IF( OR( $C$79 = $DC$79, $C$79 =""), 0, IF( ISNUMBER( T79 ), 0, 1 ))</f>
        <v>0</v>
      </c>
      <c r="CC79" s="252"/>
      <c r="CD79" s="159">
        <f xml:space="preserve"> IF( OR( $C$79 = $DC$79, $C$79 =""), 0, IF( ISNUMBER( V79 ), 0, 1 ))</f>
        <v>0</v>
      </c>
      <c r="CE79" s="159">
        <f xml:space="preserve"> IF( OR( $C$79 = $DC$79, $C$79 =""), 0, IF( ISNUMBER( W79 ), 0, 1 ))</f>
        <v>0</v>
      </c>
      <c r="CF79" s="159">
        <f xml:space="preserve"> IF( OR( $C$79 = $DC$79, $C$79 =""), 0, IF( ISNUMBER( X79 ), 0, 1 ))</f>
        <v>0</v>
      </c>
      <c r="CG79" s="159">
        <f xml:space="preserve"> IF( OR( $C$79 = $DC$79, $C$79 =""), 0, IF( ISNUMBER( Y79 ), 0, 1 ))</f>
        <v>0</v>
      </c>
      <c r="CH79" s="252"/>
      <c r="CI79" s="159">
        <f xml:space="preserve"> IF( OR( $C$79 = $DC$79, $C$79 =""), 0, IF( ISNUMBER( AA79 ), 0, 1 ))</f>
        <v>0</v>
      </c>
      <c r="CJ79" s="159">
        <f xml:space="preserve"> IF( OR( $C$79 = $DC$79, $C$79 =""), 0, IF( ISNUMBER( AB79 ), 0, 1 ))</f>
        <v>0</v>
      </c>
      <c r="CK79" s="159">
        <f xml:space="preserve"> IF( OR( $C$79 = $DC$79, $C$79 =""), 0, IF( ISNUMBER( AC79 ), 0, 1 ))</f>
        <v>0</v>
      </c>
      <c r="CL79" s="159">
        <f xml:space="preserve"> IF( OR( $C$79 = $DC$79, $C$79 =""), 0, IF( ISNUMBER( AD79 ), 0, 1 ))</f>
        <v>0</v>
      </c>
      <c r="CM79" s="252"/>
      <c r="CN79" s="159">
        <f xml:space="preserve"> IF( OR( $C$79 = $DC$79, $C$79 =""), 0, IF( ISNUMBER( AF79 ), 0, 1 ))</f>
        <v>0</v>
      </c>
      <c r="CO79" s="159">
        <f xml:space="preserve"> IF( OR( $C$79 = $DC$79, $C$79 =""), 0, IF( ISNUMBER( AG79 ), 0, 1 ))</f>
        <v>0</v>
      </c>
      <c r="CP79" s="159">
        <f xml:space="preserve"> IF( OR( $C$79 = $DC$79, $C$79 =""), 0, IF( ISNUMBER( AH79 ), 0, 1 ))</f>
        <v>0</v>
      </c>
      <c r="CQ79" s="159">
        <f xml:space="preserve"> IF( OR( $C$79 = $DC$79, $C$79 =""), 0, IF( ISNUMBER( AI79 ), 0, 1 ))</f>
        <v>0</v>
      </c>
      <c r="CR79" s="252"/>
      <c r="CS79" s="159">
        <f xml:space="preserve"> IF( OR( $C$79 = $DC$79, $C$79 =""), 0, IF( ISNUMBER( AK79 ), 0, 1 ))</f>
        <v>0</v>
      </c>
      <c r="CT79" s="159">
        <f xml:space="preserve"> IF( OR( $C$79 = $DC$79, $C$79 =""), 0, IF( ISNUMBER( AL79 ), 0, 1 ))</f>
        <v>0</v>
      </c>
      <c r="CU79" s="159">
        <f xml:space="preserve"> IF( OR( $C$79 = $DC$79, $C$79 =""), 0, IF( ISNUMBER( AM79 ), 0, 1 ))</f>
        <v>0</v>
      </c>
      <c r="CV79" s="159">
        <f xml:space="preserve"> IF( OR( $C$79 = $DC$79, $C$79 =""), 0, IF( ISNUMBER( AN79 ), 0, 1 ))</f>
        <v>0</v>
      </c>
      <c r="CW79" s="252"/>
      <c r="CX79" s="159">
        <f xml:space="preserve"> IF( OR( $C$79 = $DC$79, $C$79 =""), 0, IF( ISNUMBER( AP79 ), 0, 1 ))</f>
        <v>0</v>
      </c>
      <c r="CY79" s="159">
        <f xml:space="preserve"> IF( OR( $C$79 = $DC$79, $C$79 =""), 0, IF( ISNUMBER( AQ79 ), 0, 1 ))</f>
        <v>0</v>
      </c>
      <c r="CZ79" s="159">
        <f xml:space="preserve"> IF( OR( $C$79 = $DC$79, $C$79 =""), 0, IF( ISNUMBER( AR79 ), 0, 1 ))</f>
        <v>0</v>
      </c>
      <c r="DA79" s="159">
        <f xml:space="preserve"> IF( OR( $C$79 = $DC$79, $C$79 =""), 0, IF( ISNUMBER( AS79 ), 0, 1 ))</f>
        <v>0</v>
      </c>
      <c r="DB79" s="270"/>
      <c r="DC79" s="270" t="s">
        <v>529</v>
      </c>
    </row>
    <row r="80" spans="2:109" ht="14.25" customHeight="1">
      <c r="B80" s="162">
        <f t="shared" si="38"/>
        <v>70</v>
      </c>
      <c r="C80" s="206" t="s">
        <v>536</v>
      </c>
      <c r="D80" s="260"/>
      <c r="E80" s="164" t="s">
        <v>72</v>
      </c>
      <c r="F80" s="164">
        <v>3</v>
      </c>
      <c r="G80" s="166" t="s">
        <v>265</v>
      </c>
      <c r="H80" s="167" t="s">
        <v>265</v>
      </c>
      <c r="I80" s="167" t="s">
        <v>265</v>
      </c>
      <c r="J80" s="167" t="s">
        <v>265</v>
      </c>
      <c r="K80" s="168">
        <f t="shared" si="21"/>
        <v>0</v>
      </c>
      <c r="L80" s="166" t="s">
        <v>265</v>
      </c>
      <c r="M80" s="167" t="s">
        <v>265</v>
      </c>
      <c r="N80" s="167" t="s">
        <v>265</v>
      </c>
      <c r="O80" s="167" t="s">
        <v>265</v>
      </c>
      <c r="P80" s="168">
        <f t="shared" si="22"/>
        <v>0</v>
      </c>
      <c r="Q80" s="166" t="s">
        <v>265</v>
      </c>
      <c r="R80" s="167" t="s">
        <v>265</v>
      </c>
      <c r="S80" s="167" t="s">
        <v>265</v>
      </c>
      <c r="T80" s="167" t="s">
        <v>265</v>
      </c>
      <c r="U80" s="168">
        <f t="shared" si="23"/>
        <v>0</v>
      </c>
      <c r="V80" s="166" t="s">
        <v>265</v>
      </c>
      <c r="W80" s="167" t="s">
        <v>265</v>
      </c>
      <c r="X80" s="167" t="s">
        <v>265</v>
      </c>
      <c r="Y80" s="167" t="s">
        <v>265</v>
      </c>
      <c r="Z80" s="168">
        <f t="shared" si="24"/>
        <v>0</v>
      </c>
      <c r="AA80" s="166" t="s">
        <v>265</v>
      </c>
      <c r="AB80" s="167" t="s">
        <v>265</v>
      </c>
      <c r="AC80" s="167" t="s">
        <v>265</v>
      </c>
      <c r="AD80" s="167" t="s">
        <v>265</v>
      </c>
      <c r="AE80" s="168">
        <f t="shared" si="25"/>
        <v>0</v>
      </c>
      <c r="AF80" s="166" t="s">
        <v>265</v>
      </c>
      <c r="AG80" s="167" t="s">
        <v>265</v>
      </c>
      <c r="AH80" s="167" t="s">
        <v>265</v>
      </c>
      <c r="AI80" s="167" t="s">
        <v>265</v>
      </c>
      <c r="AJ80" s="168">
        <f t="shared" si="26"/>
        <v>0</v>
      </c>
      <c r="AK80" s="166" t="s">
        <v>265</v>
      </c>
      <c r="AL80" s="167" t="s">
        <v>265</v>
      </c>
      <c r="AM80" s="167" t="s">
        <v>265</v>
      </c>
      <c r="AN80" s="167" t="s">
        <v>265</v>
      </c>
      <c r="AO80" s="168">
        <f t="shared" si="27"/>
        <v>0</v>
      </c>
      <c r="AP80" s="166" t="s">
        <v>265</v>
      </c>
      <c r="AQ80" s="167" t="s">
        <v>265</v>
      </c>
      <c r="AR80" s="167" t="s">
        <v>265</v>
      </c>
      <c r="AS80" s="167" t="s">
        <v>265</v>
      </c>
      <c r="AT80" s="168">
        <f t="shared" si="28"/>
        <v>0</v>
      </c>
      <c r="AU80" s="133"/>
      <c r="AV80" s="179"/>
      <c r="AW80" s="180" t="s">
        <v>257</v>
      </c>
      <c r="AX80" s="181"/>
      <c r="AY80" s="144">
        <f t="shared" si="40"/>
        <v>0</v>
      </c>
      <c r="AZ80" s="144"/>
      <c r="BA80" s="252"/>
      <c r="BB80" s="162">
        <f t="shared" si="39"/>
        <v>70</v>
      </c>
      <c r="BC80" s="207" t="s">
        <v>537</v>
      </c>
      <c r="BD80" s="164" t="s">
        <v>72</v>
      </c>
      <c r="BE80" s="164">
        <v>3</v>
      </c>
      <c r="BF80" s="174" t="s">
        <v>538</v>
      </c>
      <c r="BG80" s="175" t="s">
        <v>539</v>
      </c>
      <c r="BH80" s="175" t="s">
        <v>540</v>
      </c>
      <c r="BI80" s="175" t="s">
        <v>541</v>
      </c>
      <c r="BJ80" s="176" t="s">
        <v>542</v>
      </c>
      <c r="BL80" s="269"/>
      <c r="BM80" s="159">
        <f t="shared" si="41"/>
        <v>0</v>
      </c>
      <c r="BN80" s="100"/>
      <c r="BO80" s="159">
        <f xml:space="preserve"> IF( OR( $C$80 = $DC$80, $C$80 =""), 0, IF( ISNUMBER( G80 ), 0, 1 ))</f>
        <v>0</v>
      </c>
      <c r="BP80" s="159">
        <f xml:space="preserve"> IF( OR( $C$80 = $DC$80, $C$80 =""), 0, IF( ISNUMBER( H80 ), 0, 1 ))</f>
        <v>0</v>
      </c>
      <c r="BQ80" s="159">
        <f xml:space="preserve"> IF( OR( $C$80 = $DC$80, $C$80 =""), 0, IF( ISNUMBER( I80 ), 0, 1 ))</f>
        <v>0</v>
      </c>
      <c r="BR80" s="159">
        <f xml:space="preserve"> IF( OR( $C$80 = $DC$80, $C$80 =""), 0, IF( ISNUMBER( J80 ), 0, 1 ))</f>
        <v>0</v>
      </c>
      <c r="BS80" s="252"/>
      <c r="BT80" s="159">
        <f xml:space="preserve"> IF( OR( $C$80 = $DC$80, $C$80 =""), 0, IF( ISNUMBER( L80 ), 0, 1 ))</f>
        <v>0</v>
      </c>
      <c r="BU80" s="159">
        <f xml:space="preserve"> IF( OR( $C$80 = $DC$80, $C$80 =""), 0, IF( ISNUMBER( M80 ), 0, 1 ))</f>
        <v>0</v>
      </c>
      <c r="BV80" s="159">
        <f xml:space="preserve"> IF( OR( $C$80 = $DC$80, $C$80 =""), 0, IF( ISNUMBER( N80 ), 0, 1 ))</f>
        <v>0</v>
      </c>
      <c r="BW80" s="159">
        <f xml:space="preserve"> IF( OR( $C$80 = $DC$80, $C$80 =""), 0, IF( ISNUMBER( O80 ), 0, 1 ))</f>
        <v>0</v>
      </c>
      <c r="BX80" s="252"/>
      <c r="BY80" s="159">
        <f xml:space="preserve"> IF( OR( $C$80 = $DC$80, $C$80 =""), 0, IF( ISNUMBER( Q80 ), 0, 1 ))</f>
        <v>0</v>
      </c>
      <c r="BZ80" s="159">
        <f xml:space="preserve"> IF( OR( $C$80 = $DC$80, $C$80 =""), 0, IF( ISNUMBER( R80 ), 0, 1 ))</f>
        <v>0</v>
      </c>
      <c r="CA80" s="159">
        <f xml:space="preserve"> IF( OR( $C$80 = $DC$80, $C$80 =""), 0, IF( ISNUMBER( S80 ), 0, 1 ))</f>
        <v>0</v>
      </c>
      <c r="CB80" s="159">
        <f xml:space="preserve"> IF( OR( $C$80 = $DC$80, $C$80 =""), 0, IF( ISNUMBER( T80 ), 0, 1 ))</f>
        <v>0</v>
      </c>
      <c r="CC80" s="252"/>
      <c r="CD80" s="159">
        <f xml:space="preserve"> IF( OR( $C$80 = $DC$80, $C$80 =""), 0, IF( ISNUMBER( V80 ), 0, 1 ))</f>
        <v>0</v>
      </c>
      <c r="CE80" s="159">
        <f xml:space="preserve"> IF( OR( $C$80 = $DC$80, $C$80 =""), 0, IF( ISNUMBER( W80 ), 0, 1 ))</f>
        <v>0</v>
      </c>
      <c r="CF80" s="159">
        <f xml:space="preserve"> IF( OR( $C$80 = $DC$80, $C$80 =""), 0, IF( ISNUMBER( X80 ), 0, 1 ))</f>
        <v>0</v>
      </c>
      <c r="CG80" s="159">
        <f xml:space="preserve"> IF( OR( $C$80 = $DC$80, $C$80 =""), 0, IF( ISNUMBER( Y80 ), 0, 1 ))</f>
        <v>0</v>
      </c>
      <c r="CH80" s="252"/>
      <c r="CI80" s="159">
        <f xml:space="preserve"> IF( OR( $C$80 = $DC$80, $C$80 =""), 0, IF( ISNUMBER( AA80 ), 0, 1 ))</f>
        <v>0</v>
      </c>
      <c r="CJ80" s="159">
        <f xml:space="preserve"> IF( OR( $C$80 = $DC$80, $C$80 =""), 0, IF( ISNUMBER( AB80 ), 0, 1 ))</f>
        <v>0</v>
      </c>
      <c r="CK80" s="159">
        <f xml:space="preserve"> IF( OR( $C$80 = $DC$80, $C$80 =""), 0, IF( ISNUMBER( AC80 ), 0, 1 ))</f>
        <v>0</v>
      </c>
      <c r="CL80" s="159">
        <f xml:space="preserve"> IF( OR( $C$80 = $DC$80, $C$80 =""), 0, IF( ISNUMBER( AD80 ), 0, 1 ))</f>
        <v>0</v>
      </c>
      <c r="CM80" s="252"/>
      <c r="CN80" s="159">
        <f xml:space="preserve"> IF( OR( $C$80 = $DC$80, $C$80 =""), 0, IF( ISNUMBER( AF80 ), 0, 1 ))</f>
        <v>0</v>
      </c>
      <c r="CO80" s="159">
        <f xml:space="preserve"> IF( OR( $C$80 = $DC$80, $C$80 =""), 0, IF( ISNUMBER( AG80 ), 0, 1 ))</f>
        <v>0</v>
      </c>
      <c r="CP80" s="159">
        <f xml:space="preserve"> IF( OR( $C$80 = $DC$80, $C$80 =""), 0, IF( ISNUMBER( AH80 ), 0, 1 ))</f>
        <v>0</v>
      </c>
      <c r="CQ80" s="159">
        <f xml:space="preserve"> IF( OR( $C$80 = $DC$80, $C$80 =""), 0, IF( ISNUMBER( AI80 ), 0, 1 ))</f>
        <v>0</v>
      </c>
      <c r="CR80" s="252"/>
      <c r="CS80" s="159">
        <f xml:space="preserve"> IF( OR( $C$80 = $DC$80, $C$80 =""), 0, IF( ISNUMBER( AK80 ), 0, 1 ))</f>
        <v>0</v>
      </c>
      <c r="CT80" s="159">
        <f xml:space="preserve"> IF( OR( $C$80 = $DC$80, $C$80 =""), 0, IF( ISNUMBER( AL80 ), 0, 1 ))</f>
        <v>0</v>
      </c>
      <c r="CU80" s="159">
        <f xml:space="preserve"> IF( OR( $C$80 = $DC$80, $C$80 =""), 0, IF( ISNUMBER( AM80 ), 0, 1 ))</f>
        <v>0</v>
      </c>
      <c r="CV80" s="159">
        <f xml:space="preserve"> IF( OR( $C$80 = $DC$80, $C$80 =""), 0, IF( ISNUMBER( AN80 ), 0, 1 ))</f>
        <v>0</v>
      </c>
      <c r="CW80" s="252"/>
      <c r="CX80" s="159">
        <f xml:space="preserve"> IF( OR( $C$80 = $DC$80, $C$80 =""), 0, IF( ISNUMBER( AP80 ), 0, 1 ))</f>
        <v>0</v>
      </c>
      <c r="CY80" s="159">
        <f xml:space="preserve"> IF( OR( $C$80 = $DC$80, $C$80 =""), 0, IF( ISNUMBER( AQ80 ), 0, 1 ))</f>
        <v>0</v>
      </c>
      <c r="CZ80" s="159">
        <f xml:space="preserve"> IF( OR( $C$80 = $DC$80, $C$80 =""), 0, IF( ISNUMBER( AR80 ), 0, 1 ))</f>
        <v>0</v>
      </c>
      <c r="DA80" s="159">
        <f xml:space="preserve"> IF( OR( $C$80 = $DC$80, $C$80 =""), 0, IF( ISNUMBER( AS80 ), 0, 1 ))</f>
        <v>0</v>
      </c>
      <c r="DB80" s="270"/>
      <c r="DC80" s="270" t="s">
        <v>536</v>
      </c>
    </row>
    <row r="81" spans="2:107" ht="14.25" customHeight="1">
      <c r="B81" s="209">
        <f t="shared" si="38"/>
        <v>71</v>
      </c>
      <c r="C81" s="206" t="s">
        <v>543</v>
      </c>
      <c r="D81" s="271"/>
      <c r="E81" s="189" t="s">
        <v>72</v>
      </c>
      <c r="F81" s="189">
        <v>3</v>
      </c>
      <c r="G81" s="166" t="s">
        <v>265</v>
      </c>
      <c r="H81" s="167" t="s">
        <v>265</v>
      </c>
      <c r="I81" s="167" t="s">
        <v>265</v>
      </c>
      <c r="J81" s="167" t="s">
        <v>265</v>
      </c>
      <c r="K81" s="168">
        <f t="shared" si="21"/>
        <v>0</v>
      </c>
      <c r="L81" s="166" t="s">
        <v>265</v>
      </c>
      <c r="M81" s="167" t="s">
        <v>265</v>
      </c>
      <c r="N81" s="167" t="s">
        <v>265</v>
      </c>
      <c r="O81" s="167" t="s">
        <v>265</v>
      </c>
      <c r="P81" s="168">
        <f t="shared" si="22"/>
        <v>0</v>
      </c>
      <c r="Q81" s="166" t="s">
        <v>265</v>
      </c>
      <c r="R81" s="167" t="s">
        <v>265</v>
      </c>
      <c r="S81" s="167" t="s">
        <v>265</v>
      </c>
      <c r="T81" s="167" t="s">
        <v>265</v>
      </c>
      <c r="U81" s="168">
        <f t="shared" si="23"/>
        <v>0</v>
      </c>
      <c r="V81" s="166" t="s">
        <v>265</v>
      </c>
      <c r="W81" s="167" t="s">
        <v>265</v>
      </c>
      <c r="X81" s="167" t="s">
        <v>265</v>
      </c>
      <c r="Y81" s="167" t="s">
        <v>265</v>
      </c>
      <c r="Z81" s="168">
        <f t="shared" si="24"/>
        <v>0</v>
      </c>
      <c r="AA81" s="166" t="s">
        <v>265</v>
      </c>
      <c r="AB81" s="167" t="s">
        <v>265</v>
      </c>
      <c r="AC81" s="167" t="s">
        <v>265</v>
      </c>
      <c r="AD81" s="167" t="s">
        <v>265</v>
      </c>
      <c r="AE81" s="168">
        <f t="shared" si="25"/>
        <v>0</v>
      </c>
      <c r="AF81" s="166" t="s">
        <v>265</v>
      </c>
      <c r="AG81" s="167" t="s">
        <v>265</v>
      </c>
      <c r="AH81" s="167" t="s">
        <v>265</v>
      </c>
      <c r="AI81" s="167" t="s">
        <v>265</v>
      </c>
      <c r="AJ81" s="168">
        <f t="shared" si="26"/>
        <v>0</v>
      </c>
      <c r="AK81" s="166" t="s">
        <v>265</v>
      </c>
      <c r="AL81" s="167" t="s">
        <v>265</v>
      </c>
      <c r="AM81" s="167" t="s">
        <v>265</v>
      </c>
      <c r="AN81" s="167" t="s">
        <v>265</v>
      </c>
      <c r="AO81" s="168">
        <f t="shared" si="27"/>
        <v>0</v>
      </c>
      <c r="AP81" s="166" t="s">
        <v>265</v>
      </c>
      <c r="AQ81" s="167" t="s">
        <v>265</v>
      </c>
      <c r="AR81" s="167" t="s">
        <v>265</v>
      </c>
      <c r="AS81" s="167" t="s">
        <v>265</v>
      </c>
      <c r="AT81" s="168">
        <f t="shared" si="28"/>
        <v>0</v>
      </c>
      <c r="AU81" s="133"/>
      <c r="AV81" s="179"/>
      <c r="AW81" s="180" t="s">
        <v>257</v>
      </c>
      <c r="AX81" s="181"/>
      <c r="AY81" s="144">
        <f t="shared" si="40"/>
        <v>0</v>
      </c>
      <c r="AZ81" s="144"/>
      <c r="BA81" s="252"/>
      <c r="BB81" s="209">
        <f t="shared" si="39"/>
        <v>71</v>
      </c>
      <c r="BC81" s="207" t="s">
        <v>544</v>
      </c>
      <c r="BD81" s="189" t="s">
        <v>72</v>
      </c>
      <c r="BE81" s="189">
        <v>3</v>
      </c>
      <c r="BF81" s="174" t="s">
        <v>545</v>
      </c>
      <c r="BG81" s="175" t="s">
        <v>546</v>
      </c>
      <c r="BH81" s="175" t="s">
        <v>547</v>
      </c>
      <c r="BI81" s="175" t="s">
        <v>548</v>
      </c>
      <c r="BJ81" s="176" t="s">
        <v>549</v>
      </c>
      <c r="BL81" s="269"/>
      <c r="BM81" s="159">
        <f t="shared" si="41"/>
        <v>0</v>
      </c>
      <c r="BN81" s="100"/>
      <c r="BO81" s="159">
        <f xml:space="preserve"> IF( OR( $C$81 = $DC$81, $C$81 =""), 0, IF( ISNUMBER( G81 ), 0, 1 ))</f>
        <v>0</v>
      </c>
      <c r="BP81" s="159">
        <f xml:space="preserve"> IF( OR( $C$81 = $DC$81, $C$81 =""), 0, IF( ISNUMBER( H81 ), 0, 1 ))</f>
        <v>0</v>
      </c>
      <c r="BQ81" s="159">
        <f xml:space="preserve"> IF( OR( $C$81 = $DC$81, $C$81 =""), 0, IF( ISNUMBER( I81 ), 0, 1 ))</f>
        <v>0</v>
      </c>
      <c r="BR81" s="159">
        <f xml:space="preserve"> IF( OR( $C$81 = $DC$81, $C$81 =""), 0, IF( ISNUMBER( J81 ), 0, 1 ))</f>
        <v>0</v>
      </c>
      <c r="BS81" s="252"/>
      <c r="BT81" s="159">
        <f xml:space="preserve"> IF( OR( $C$81 = $DC$81, $C$81 =""), 0, IF( ISNUMBER( L81 ), 0, 1 ))</f>
        <v>0</v>
      </c>
      <c r="BU81" s="159">
        <f xml:space="preserve"> IF( OR( $C$81 = $DC$81, $C$81 =""), 0, IF( ISNUMBER( M81 ), 0, 1 ))</f>
        <v>0</v>
      </c>
      <c r="BV81" s="159">
        <f xml:space="preserve"> IF( OR( $C$81 = $DC$81, $C$81 =""), 0, IF( ISNUMBER( N81 ), 0, 1 ))</f>
        <v>0</v>
      </c>
      <c r="BW81" s="159">
        <f xml:space="preserve"> IF( OR( $C$81 = $DC$81, $C$81 =""), 0, IF( ISNUMBER( O81 ), 0, 1 ))</f>
        <v>0</v>
      </c>
      <c r="BX81" s="252"/>
      <c r="BY81" s="159">
        <f xml:space="preserve"> IF( OR( $C$81 = $DC$81, $C$81 =""), 0, IF( ISNUMBER( Q81 ), 0, 1 ))</f>
        <v>0</v>
      </c>
      <c r="BZ81" s="159">
        <f xml:space="preserve"> IF( OR( $C$81 = $DC$81, $C$81 =""), 0, IF( ISNUMBER( R81 ), 0, 1 ))</f>
        <v>0</v>
      </c>
      <c r="CA81" s="159">
        <f xml:space="preserve"> IF( OR( $C$81 = $DC$81, $C$81 =""), 0, IF( ISNUMBER( S81 ), 0, 1 ))</f>
        <v>0</v>
      </c>
      <c r="CB81" s="159">
        <f xml:space="preserve"> IF( OR( $C$81 = $DC$81, $C$81 =""), 0, IF( ISNUMBER( T81 ), 0, 1 ))</f>
        <v>0</v>
      </c>
      <c r="CC81" s="252"/>
      <c r="CD81" s="159">
        <f xml:space="preserve"> IF( OR( $C$81 = $DC$81, $C$81 =""), 0, IF( ISNUMBER( V81 ), 0, 1 ))</f>
        <v>0</v>
      </c>
      <c r="CE81" s="159">
        <f xml:space="preserve"> IF( OR( $C$81 = $DC$81, $C$81 =""), 0, IF( ISNUMBER( W81 ), 0, 1 ))</f>
        <v>0</v>
      </c>
      <c r="CF81" s="159">
        <f xml:space="preserve"> IF( OR( $C$81 = $DC$81, $C$81 =""), 0, IF( ISNUMBER( X81 ), 0, 1 ))</f>
        <v>0</v>
      </c>
      <c r="CG81" s="159">
        <f xml:space="preserve"> IF( OR( $C$81 = $DC$81, $C$81 =""), 0, IF( ISNUMBER( Y81 ), 0, 1 ))</f>
        <v>0</v>
      </c>
      <c r="CH81" s="252"/>
      <c r="CI81" s="159">
        <f xml:space="preserve"> IF( OR( $C$81 = $DC$81, $C$81 =""), 0, IF( ISNUMBER( AA81 ), 0, 1 ))</f>
        <v>0</v>
      </c>
      <c r="CJ81" s="159">
        <f xml:space="preserve"> IF( OR( $C$81 = $DC$81, $C$81 =""), 0, IF( ISNUMBER( AB81 ), 0, 1 ))</f>
        <v>0</v>
      </c>
      <c r="CK81" s="159">
        <f xml:space="preserve"> IF( OR( $C$81 = $DC$81, $C$81 =""), 0, IF( ISNUMBER( AC81 ), 0, 1 ))</f>
        <v>0</v>
      </c>
      <c r="CL81" s="159">
        <f xml:space="preserve"> IF( OR( $C$81 = $DC$81, $C$81 =""), 0, IF( ISNUMBER( AD81 ), 0, 1 ))</f>
        <v>0</v>
      </c>
      <c r="CM81" s="252"/>
      <c r="CN81" s="159">
        <f xml:space="preserve"> IF( OR( $C$81 = $DC$81, $C$81 =""), 0, IF( ISNUMBER( AF81 ), 0, 1 ))</f>
        <v>0</v>
      </c>
      <c r="CO81" s="159">
        <f xml:space="preserve"> IF( OR( $C$81 = $DC$81, $C$81 =""), 0, IF( ISNUMBER( AG81 ), 0, 1 ))</f>
        <v>0</v>
      </c>
      <c r="CP81" s="159">
        <f xml:space="preserve"> IF( OR( $C$81 = $DC$81, $C$81 =""), 0, IF( ISNUMBER( AH81 ), 0, 1 ))</f>
        <v>0</v>
      </c>
      <c r="CQ81" s="159">
        <f xml:space="preserve"> IF( OR( $C$81 = $DC$81, $C$81 =""), 0, IF( ISNUMBER( AI81 ), 0, 1 ))</f>
        <v>0</v>
      </c>
      <c r="CR81" s="252"/>
      <c r="CS81" s="159">
        <f xml:space="preserve"> IF( OR( $C$81 = $DC$81, $C$81 =""), 0, IF( ISNUMBER( AK81 ), 0, 1 ))</f>
        <v>0</v>
      </c>
      <c r="CT81" s="159">
        <f xml:space="preserve"> IF( OR( $C$81 = $DC$81, $C$81 =""), 0, IF( ISNUMBER( AL81 ), 0, 1 ))</f>
        <v>0</v>
      </c>
      <c r="CU81" s="159">
        <f xml:space="preserve"> IF( OR( $C$81 = $DC$81, $C$81 =""), 0, IF( ISNUMBER( AM81 ), 0, 1 ))</f>
        <v>0</v>
      </c>
      <c r="CV81" s="159">
        <f xml:space="preserve"> IF( OR( $C$81 = $DC$81, $C$81 =""), 0, IF( ISNUMBER( AN81 ), 0, 1 ))</f>
        <v>0</v>
      </c>
      <c r="CW81" s="252"/>
      <c r="CX81" s="159">
        <f xml:space="preserve"> IF( OR( $C$81 = $DC$81, $C$81 =""), 0, IF( ISNUMBER( AP81 ), 0, 1 ))</f>
        <v>0</v>
      </c>
      <c r="CY81" s="159">
        <f xml:space="preserve"> IF( OR( $C$81 = $DC$81, $C$81 =""), 0, IF( ISNUMBER( AQ81 ), 0, 1 ))</f>
        <v>0</v>
      </c>
      <c r="CZ81" s="159">
        <f xml:space="preserve"> IF( OR( $C$81 = $DC$81, $C$81 =""), 0, IF( ISNUMBER( AR81 ), 0, 1 ))</f>
        <v>0</v>
      </c>
      <c r="DA81" s="159">
        <f xml:space="preserve"> IF( OR( $C$81 = $DC$81, $C$81 =""), 0, IF( ISNUMBER( AS81 ), 0, 1 ))</f>
        <v>0</v>
      </c>
      <c r="DB81" s="270"/>
      <c r="DC81" s="270" t="s">
        <v>543</v>
      </c>
    </row>
    <row r="82" spans="2:107" ht="14.25" customHeight="1">
      <c r="B82" s="210">
        <f t="shared" si="38"/>
        <v>72</v>
      </c>
      <c r="C82" s="211" t="s">
        <v>550</v>
      </c>
      <c r="D82" s="271"/>
      <c r="E82" s="189" t="s">
        <v>72</v>
      </c>
      <c r="F82" s="272">
        <v>3</v>
      </c>
      <c r="G82" s="191" t="s">
        <v>265</v>
      </c>
      <c r="H82" s="192" t="s">
        <v>265</v>
      </c>
      <c r="I82" s="192" t="s">
        <v>265</v>
      </c>
      <c r="J82" s="192" t="s">
        <v>265</v>
      </c>
      <c r="K82" s="193">
        <f t="shared" si="21"/>
        <v>0</v>
      </c>
      <c r="L82" s="191" t="s">
        <v>265</v>
      </c>
      <c r="M82" s="192" t="s">
        <v>265</v>
      </c>
      <c r="N82" s="192" t="s">
        <v>265</v>
      </c>
      <c r="O82" s="192" t="s">
        <v>265</v>
      </c>
      <c r="P82" s="193">
        <f t="shared" si="22"/>
        <v>0</v>
      </c>
      <c r="Q82" s="191" t="s">
        <v>265</v>
      </c>
      <c r="R82" s="192" t="s">
        <v>265</v>
      </c>
      <c r="S82" s="192" t="s">
        <v>265</v>
      </c>
      <c r="T82" s="192" t="s">
        <v>265</v>
      </c>
      <c r="U82" s="193">
        <f t="shared" si="23"/>
        <v>0</v>
      </c>
      <c r="V82" s="191" t="s">
        <v>265</v>
      </c>
      <c r="W82" s="192" t="s">
        <v>265</v>
      </c>
      <c r="X82" s="192" t="s">
        <v>265</v>
      </c>
      <c r="Y82" s="192" t="s">
        <v>265</v>
      </c>
      <c r="Z82" s="193">
        <f t="shared" si="24"/>
        <v>0</v>
      </c>
      <c r="AA82" s="191" t="s">
        <v>265</v>
      </c>
      <c r="AB82" s="192" t="s">
        <v>265</v>
      </c>
      <c r="AC82" s="192" t="s">
        <v>265</v>
      </c>
      <c r="AD82" s="192" t="s">
        <v>265</v>
      </c>
      <c r="AE82" s="193">
        <f t="shared" si="25"/>
        <v>0</v>
      </c>
      <c r="AF82" s="191" t="s">
        <v>265</v>
      </c>
      <c r="AG82" s="192" t="s">
        <v>265</v>
      </c>
      <c r="AH82" s="192" t="s">
        <v>265</v>
      </c>
      <c r="AI82" s="192" t="s">
        <v>265</v>
      </c>
      <c r="AJ82" s="193">
        <f t="shared" si="26"/>
        <v>0</v>
      </c>
      <c r="AK82" s="191" t="s">
        <v>265</v>
      </c>
      <c r="AL82" s="192" t="s">
        <v>265</v>
      </c>
      <c r="AM82" s="192" t="s">
        <v>265</v>
      </c>
      <c r="AN82" s="192" t="s">
        <v>265</v>
      </c>
      <c r="AO82" s="193">
        <f t="shared" si="27"/>
        <v>0</v>
      </c>
      <c r="AP82" s="191" t="s">
        <v>265</v>
      </c>
      <c r="AQ82" s="192" t="s">
        <v>265</v>
      </c>
      <c r="AR82" s="192" t="s">
        <v>265</v>
      </c>
      <c r="AS82" s="192" t="s">
        <v>265</v>
      </c>
      <c r="AT82" s="193">
        <f t="shared" si="28"/>
        <v>0</v>
      </c>
      <c r="AU82" s="133"/>
      <c r="AV82" s="215"/>
      <c r="AW82" s="180" t="s">
        <v>257</v>
      </c>
      <c r="AX82" s="181"/>
      <c r="AY82" s="144">
        <f t="shared" si="40"/>
        <v>0</v>
      </c>
      <c r="AZ82" s="144"/>
      <c r="BA82" s="252"/>
      <c r="BB82" s="210">
        <f t="shared" si="39"/>
        <v>72</v>
      </c>
      <c r="BC82" s="212" t="s">
        <v>551</v>
      </c>
      <c r="BD82" s="189" t="s">
        <v>72</v>
      </c>
      <c r="BE82" s="272">
        <v>3</v>
      </c>
      <c r="BF82" s="194" t="s">
        <v>552</v>
      </c>
      <c r="BG82" s="195" t="s">
        <v>553</v>
      </c>
      <c r="BH82" s="195" t="s">
        <v>554</v>
      </c>
      <c r="BI82" s="195" t="s">
        <v>555</v>
      </c>
      <c r="BJ82" s="196" t="s">
        <v>556</v>
      </c>
      <c r="BL82" s="269"/>
      <c r="BM82" s="159">
        <f t="shared" si="41"/>
        <v>0</v>
      </c>
      <c r="BN82" s="100"/>
      <c r="BO82" s="159">
        <f xml:space="preserve"> IF( OR( $C$82 = $DC$82, $C$82 =""), 0, IF( ISNUMBER( G82 ), 0, 1 ))</f>
        <v>0</v>
      </c>
      <c r="BP82" s="159">
        <f xml:space="preserve"> IF( OR( $C$82 = $DC$82, $C$82 =""), 0, IF( ISNUMBER( H82 ), 0, 1 ))</f>
        <v>0</v>
      </c>
      <c r="BQ82" s="159">
        <f xml:space="preserve"> IF( OR( $C$82 = $DC$82, $C$82 =""), 0, IF( ISNUMBER( I82 ), 0, 1 ))</f>
        <v>0</v>
      </c>
      <c r="BR82" s="159">
        <f xml:space="preserve"> IF( OR( $C$82 = $DC$82, $C$82 =""), 0, IF( ISNUMBER( J82 ), 0, 1 ))</f>
        <v>0</v>
      </c>
      <c r="BS82" s="252"/>
      <c r="BT82" s="159">
        <f xml:space="preserve"> IF( OR( $C$82 = $DC$82, $C$82 =""), 0, IF( ISNUMBER( L82 ), 0, 1 ))</f>
        <v>0</v>
      </c>
      <c r="BU82" s="159">
        <f xml:space="preserve"> IF( OR( $C$82 = $DC$82, $C$82 =""), 0, IF( ISNUMBER( M82 ), 0, 1 ))</f>
        <v>0</v>
      </c>
      <c r="BV82" s="159">
        <f xml:space="preserve"> IF( OR( $C$82 = $DC$82, $C$82 =""), 0, IF( ISNUMBER( N82 ), 0, 1 ))</f>
        <v>0</v>
      </c>
      <c r="BW82" s="159">
        <f xml:space="preserve"> IF( OR( $C$82 = $DC$82, $C$82 =""), 0, IF( ISNUMBER( O82 ), 0, 1 ))</f>
        <v>0</v>
      </c>
      <c r="BX82" s="252"/>
      <c r="BY82" s="159">
        <f xml:space="preserve"> IF( OR( $C$82 = $DC$82, $C$82 =""), 0, IF( ISNUMBER( Q82 ), 0, 1 ))</f>
        <v>0</v>
      </c>
      <c r="BZ82" s="159">
        <f xml:space="preserve"> IF( OR( $C$82 = $DC$82, $C$82 =""), 0, IF( ISNUMBER( R82 ), 0, 1 ))</f>
        <v>0</v>
      </c>
      <c r="CA82" s="159">
        <f xml:space="preserve"> IF( OR( $C$82 = $DC$82, $C$82 =""), 0, IF( ISNUMBER( S82 ), 0, 1 ))</f>
        <v>0</v>
      </c>
      <c r="CB82" s="159">
        <f xml:space="preserve"> IF( OR( $C$82 = $DC$82, $C$82 =""), 0, IF( ISNUMBER( T82 ), 0, 1 ))</f>
        <v>0</v>
      </c>
      <c r="CC82" s="252"/>
      <c r="CD82" s="159">
        <f xml:space="preserve"> IF( OR( $C$82 = $DC$82, $C$82 =""), 0, IF( ISNUMBER( V82 ), 0, 1 ))</f>
        <v>0</v>
      </c>
      <c r="CE82" s="159">
        <f xml:space="preserve"> IF( OR( $C$82 = $DC$82, $C$82 =""), 0, IF( ISNUMBER( W82 ), 0, 1 ))</f>
        <v>0</v>
      </c>
      <c r="CF82" s="159">
        <f xml:space="preserve"> IF( OR( $C$82 = $DC$82, $C$82 =""), 0, IF( ISNUMBER( X82 ), 0, 1 ))</f>
        <v>0</v>
      </c>
      <c r="CG82" s="159">
        <f xml:space="preserve"> IF( OR( $C$82 = $DC$82, $C$82 =""), 0, IF( ISNUMBER( Y82 ), 0, 1 ))</f>
        <v>0</v>
      </c>
      <c r="CH82" s="252"/>
      <c r="CI82" s="159">
        <f xml:space="preserve"> IF( OR( $C$82 = $DC$82, $C$82 =""), 0, IF( ISNUMBER( AA82 ), 0, 1 ))</f>
        <v>0</v>
      </c>
      <c r="CJ82" s="159">
        <f xml:space="preserve"> IF( OR( $C$82 = $DC$82, $C$82 =""), 0, IF( ISNUMBER( AB82 ), 0, 1 ))</f>
        <v>0</v>
      </c>
      <c r="CK82" s="159">
        <f xml:space="preserve"> IF( OR( $C$82 = $DC$82, $C$82 =""), 0, IF( ISNUMBER( AC82 ), 0, 1 ))</f>
        <v>0</v>
      </c>
      <c r="CL82" s="159">
        <f xml:space="preserve"> IF( OR( $C$82 = $DC$82, $C$82 =""), 0, IF( ISNUMBER( AD82 ), 0, 1 ))</f>
        <v>0</v>
      </c>
      <c r="CM82" s="252"/>
      <c r="CN82" s="159">
        <f xml:space="preserve"> IF( OR( $C$82 = $DC$82, $C$82 =""), 0, IF( ISNUMBER( AF82 ), 0, 1 ))</f>
        <v>0</v>
      </c>
      <c r="CO82" s="159">
        <f xml:space="preserve"> IF( OR( $C$82 = $DC$82, $C$82 =""), 0, IF( ISNUMBER( AG82 ), 0, 1 ))</f>
        <v>0</v>
      </c>
      <c r="CP82" s="159">
        <f xml:space="preserve"> IF( OR( $C$82 = $DC$82, $C$82 =""), 0, IF( ISNUMBER( AH82 ), 0, 1 ))</f>
        <v>0</v>
      </c>
      <c r="CQ82" s="159">
        <f xml:space="preserve"> IF( OR( $C$82 = $DC$82, $C$82 =""), 0, IF( ISNUMBER( AI82 ), 0, 1 ))</f>
        <v>0</v>
      </c>
      <c r="CR82" s="252"/>
      <c r="CS82" s="159">
        <f xml:space="preserve"> IF( OR( $C$82 = $DC$82, $C$82 =""), 0, IF( ISNUMBER( AK82 ), 0, 1 ))</f>
        <v>0</v>
      </c>
      <c r="CT82" s="159">
        <f xml:space="preserve"> IF( OR( $C$82 = $DC$82, $C$82 =""), 0, IF( ISNUMBER( AL82 ), 0, 1 ))</f>
        <v>0</v>
      </c>
      <c r="CU82" s="159">
        <f xml:space="preserve"> IF( OR( $C$82 = $DC$82, $C$82 =""), 0, IF( ISNUMBER( AM82 ), 0, 1 ))</f>
        <v>0</v>
      </c>
      <c r="CV82" s="159">
        <f xml:space="preserve"> IF( OR( $C$82 = $DC$82, $C$82 =""), 0, IF( ISNUMBER( AN82 ), 0, 1 ))</f>
        <v>0</v>
      </c>
      <c r="CW82" s="252"/>
      <c r="CX82" s="159">
        <f xml:space="preserve"> IF( OR( $C$82 = $DC$82, $C$82 =""), 0, IF( ISNUMBER( AP82 ), 0, 1 ))</f>
        <v>0</v>
      </c>
      <c r="CY82" s="159">
        <f xml:space="preserve"> IF( OR( $C$82 = $DC$82, $C$82 =""), 0, IF( ISNUMBER( AQ82 ), 0, 1 ))</f>
        <v>0</v>
      </c>
      <c r="CZ82" s="159">
        <f xml:space="preserve"> IF( OR( $C$82 = $DC$82, $C$82 =""), 0, IF( ISNUMBER( AR82 ), 0, 1 ))</f>
        <v>0</v>
      </c>
      <c r="DA82" s="159">
        <f xml:space="preserve"> IF( OR( $C$82 = $DC$82, $C$82 =""), 0, IF( ISNUMBER( AS82 ), 0, 1 ))</f>
        <v>0</v>
      </c>
      <c r="DB82" s="270"/>
      <c r="DC82" s="270" t="s">
        <v>550</v>
      </c>
    </row>
    <row r="83" spans="2:107" ht="14.25" customHeight="1">
      <c r="B83" s="209">
        <f t="shared" si="38"/>
        <v>73</v>
      </c>
      <c r="C83" s="206" t="s">
        <v>557</v>
      </c>
      <c r="D83" s="260"/>
      <c r="E83" s="164" t="s">
        <v>72</v>
      </c>
      <c r="F83" s="213">
        <v>3</v>
      </c>
      <c r="G83" s="214" t="s">
        <v>265</v>
      </c>
      <c r="H83" s="167" t="s">
        <v>265</v>
      </c>
      <c r="I83" s="167" t="s">
        <v>265</v>
      </c>
      <c r="J83" s="167" t="s">
        <v>265</v>
      </c>
      <c r="K83" s="168">
        <f t="shared" si="21"/>
        <v>0</v>
      </c>
      <c r="L83" s="214" t="s">
        <v>265</v>
      </c>
      <c r="M83" s="167" t="s">
        <v>265</v>
      </c>
      <c r="N83" s="167" t="s">
        <v>265</v>
      </c>
      <c r="O83" s="167" t="s">
        <v>265</v>
      </c>
      <c r="P83" s="168">
        <f t="shared" si="22"/>
        <v>0</v>
      </c>
      <c r="Q83" s="214" t="s">
        <v>265</v>
      </c>
      <c r="R83" s="167" t="s">
        <v>265</v>
      </c>
      <c r="S83" s="167" t="s">
        <v>265</v>
      </c>
      <c r="T83" s="167" t="s">
        <v>265</v>
      </c>
      <c r="U83" s="168">
        <f t="shared" si="23"/>
        <v>0</v>
      </c>
      <c r="V83" s="214" t="s">
        <v>265</v>
      </c>
      <c r="W83" s="167" t="s">
        <v>265</v>
      </c>
      <c r="X83" s="167" t="s">
        <v>265</v>
      </c>
      <c r="Y83" s="167" t="s">
        <v>265</v>
      </c>
      <c r="Z83" s="168">
        <f t="shared" si="24"/>
        <v>0</v>
      </c>
      <c r="AA83" s="214" t="s">
        <v>265</v>
      </c>
      <c r="AB83" s="167" t="s">
        <v>265</v>
      </c>
      <c r="AC83" s="167" t="s">
        <v>265</v>
      </c>
      <c r="AD83" s="167" t="s">
        <v>265</v>
      </c>
      <c r="AE83" s="168">
        <f t="shared" si="25"/>
        <v>0</v>
      </c>
      <c r="AF83" s="214" t="s">
        <v>265</v>
      </c>
      <c r="AG83" s="167" t="s">
        <v>265</v>
      </c>
      <c r="AH83" s="167" t="s">
        <v>265</v>
      </c>
      <c r="AI83" s="167" t="s">
        <v>265</v>
      </c>
      <c r="AJ83" s="168">
        <f t="shared" si="26"/>
        <v>0</v>
      </c>
      <c r="AK83" s="214" t="s">
        <v>265</v>
      </c>
      <c r="AL83" s="167" t="s">
        <v>265</v>
      </c>
      <c r="AM83" s="167" t="s">
        <v>265</v>
      </c>
      <c r="AN83" s="167" t="s">
        <v>265</v>
      </c>
      <c r="AO83" s="168">
        <f t="shared" si="27"/>
        <v>0</v>
      </c>
      <c r="AP83" s="214" t="s">
        <v>265</v>
      </c>
      <c r="AQ83" s="167" t="s">
        <v>265</v>
      </c>
      <c r="AR83" s="167" t="s">
        <v>265</v>
      </c>
      <c r="AS83" s="167" t="s">
        <v>265</v>
      </c>
      <c r="AT83" s="168">
        <f t="shared" si="28"/>
        <v>0</v>
      </c>
      <c r="AU83" s="133"/>
      <c r="AV83" s="179"/>
      <c r="AW83" s="180" t="s">
        <v>257</v>
      </c>
      <c r="AX83" s="181"/>
      <c r="AY83" s="144">
        <f t="shared" si="40"/>
        <v>0</v>
      </c>
      <c r="AZ83" s="144"/>
      <c r="BA83" s="252"/>
      <c r="BB83" s="209">
        <f t="shared" si="39"/>
        <v>73</v>
      </c>
      <c r="BC83" s="207" t="s">
        <v>558</v>
      </c>
      <c r="BD83" s="164" t="s">
        <v>72</v>
      </c>
      <c r="BE83" s="213">
        <v>3</v>
      </c>
      <c r="BF83" s="273" t="s">
        <v>559</v>
      </c>
      <c r="BG83" s="175" t="s">
        <v>560</v>
      </c>
      <c r="BH83" s="175" t="s">
        <v>561</v>
      </c>
      <c r="BI83" s="175" t="s">
        <v>562</v>
      </c>
      <c r="BJ83" s="176" t="s">
        <v>563</v>
      </c>
      <c r="BL83" s="269"/>
      <c r="BM83" s="159">
        <f t="shared" si="41"/>
        <v>0</v>
      </c>
      <c r="BN83" s="100"/>
      <c r="BO83" s="159">
        <f xml:space="preserve"> IF( OR( $C$83 = $DC$83, $C$83 =""), 0, IF( ISNUMBER( G83 ), 0, 1 ))</f>
        <v>0</v>
      </c>
      <c r="BP83" s="159">
        <f xml:space="preserve"> IF( OR( $C$83 = $DC$83, $C$83 =""), 0, IF( ISNUMBER( H83 ), 0, 1 ))</f>
        <v>0</v>
      </c>
      <c r="BQ83" s="159">
        <f xml:space="preserve"> IF( OR( $C$83 = $DC$83, $C$83 =""), 0, IF( ISNUMBER( I83 ), 0, 1 ))</f>
        <v>0</v>
      </c>
      <c r="BR83" s="159">
        <f xml:space="preserve"> IF( OR( $C$83 = $DC$83, $C$83 =""), 0, IF( ISNUMBER( J83 ), 0, 1 ))</f>
        <v>0</v>
      </c>
      <c r="BS83" s="252"/>
      <c r="BT83" s="159">
        <f xml:space="preserve"> IF( OR( $C$83 = $DC$83, $C$83 =""), 0, IF( ISNUMBER( L83 ), 0, 1 ))</f>
        <v>0</v>
      </c>
      <c r="BU83" s="159">
        <f xml:space="preserve"> IF( OR( $C$83 = $DC$83, $C$83 =""), 0, IF( ISNUMBER( M83 ), 0, 1 ))</f>
        <v>0</v>
      </c>
      <c r="BV83" s="159">
        <f xml:space="preserve"> IF( OR( $C$83 = $DC$83, $C$83 =""), 0, IF( ISNUMBER( N83 ), 0, 1 ))</f>
        <v>0</v>
      </c>
      <c r="BW83" s="159">
        <f xml:space="preserve"> IF( OR( $C$83 = $DC$83, $C$83 =""), 0, IF( ISNUMBER( O83 ), 0, 1 ))</f>
        <v>0</v>
      </c>
      <c r="BX83" s="252"/>
      <c r="BY83" s="159">
        <f xml:space="preserve"> IF( OR( $C$83 = $DC$83, $C$83 =""), 0, IF( ISNUMBER( Q83 ), 0, 1 ))</f>
        <v>0</v>
      </c>
      <c r="BZ83" s="159">
        <f xml:space="preserve"> IF( OR( $C$83 = $DC$83, $C$83 =""), 0, IF( ISNUMBER( R83 ), 0, 1 ))</f>
        <v>0</v>
      </c>
      <c r="CA83" s="159">
        <f xml:space="preserve"> IF( OR( $C$83 = $DC$83, $C$83 =""), 0, IF( ISNUMBER( S83 ), 0, 1 ))</f>
        <v>0</v>
      </c>
      <c r="CB83" s="159">
        <f xml:space="preserve"> IF( OR( $C$83 = $DC$83, $C$83 =""), 0, IF( ISNUMBER( T83 ), 0, 1 ))</f>
        <v>0</v>
      </c>
      <c r="CC83" s="252"/>
      <c r="CD83" s="159">
        <f xml:space="preserve"> IF( OR( $C$83 = $DC$83, $C$83 =""), 0, IF( ISNUMBER( V83 ), 0, 1 ))</f>
        <v>0</v>
      </c>
      <c r="CE83" s="159">
        <f xml:space="preserve"> IF( OR( $C$83 = $DC$83, $C$83 =""), 0, IF( ISNUMBER( W83 ), 0, 1 ))</f>
        <v>0</v>
      </c>
      <c r="CF83" s="159">
        <f xml:space="preserve"> IF( OR( $C$83 = $DC$83, $C$83 =""), 0, IF( ISNUMBER( X83 ), 0, 1 ))</f>
        <v>0</v>
      </c>
      <c r="CG83" s="159">
        <f xml:space="preserve"> IF( OR( $C$83 = $DC$83, $C$83 =""), 0, IF( ISNUMBER( Y83 ), 0, 1 ))</f>
        <v>0</v>
      </c>
      <c r="CH83" s="252"/>
      <c r="CI83" s="159">
        <f xml:space="preserve"> IF( OR( $C$83 = $DC$83, $C$83 =""), 0, IF( ISNUMBER( AA83 ), 0, 1 ))</f>
        <v>0</v>
      </c>
      <c r="CJ83" s="159">
        <f xml:space="preserve"> IF( OR( $C$83 = $DC$83, $C$83 =""), 0, IF( ISNUMBER( AB83 ), 0, 1 ))</f>
        <v>0</v>
      </c>
      <c r="CK83" s="159">
        <f xml:space="preserve"> IF( OR( $C$83 = $DC$83, $C$83 =""), 0, IF( ISNUMBER( AC83 ), 0, 1 ))</f>
        <v>0</v>
      </c>
      <c r="CL83" s="159">
        <f xml:space="preserve"> IF( OR( $C$83 = $DC$83, $C$83 =""), 0, IF( ISNUMBER( AD83 ), 0, 1 ))</f>
        <v>0</v>
      </c>
      <c r="CM83" s="252"/>
      <c r="CN83" s="159">
        <f xml:space="preserve"> IF( OR( $C$83 = $DC$83, $C$83 =""), 0, IF( ISNUMBER( AF83 ), 0, 1 ))</f>
        <v>0</v>
      </c>
      <c r="CO83" s="159">
        <f xml:space="preserve"> IF( OR( $C$83 = $DC$83, $C$83 =""), 0, IF( ISNUMBER( AG83 ), 0, 1 ))</f>
        <v>0</v>
      </c>
      <c r="CP83" s="159">
        <f xml:space="preserve"> IF( OR( $C$83 = $DC$83, $C$83 =""), 0, IF( ISNUMBER( AH83 ), 0, 1 ))</f>
        <v>0</v>
      </c>
      <c r="CQ83" s="159">
        <f xml:space="preserve"> IF( OR( $C$83 = $DC$83, $C$83 =""), 0, IF( ISNUMBER( AI83 ), 0, 1 ))</f>
        <v>0</v>
      </c>
      <c r="CR83" s="252"/>
      <c r="CS83" s="159">
        <f xml:space="preserve"> IF( OR( $C$83 = $DC$83, $C$83 =""), 0, IF( ISNUMBER( AK83 ), 0, 1 ))</f>
        <v>0</v>
      </c>
      <c r="CT83" s="159">
        <f xml:space="preserve"> IF( OR( $C$83 = $DC$83, $C$83 =""), 0, IF( ISNUMBER( AL83 ), 0, 1 ))</f>
        <v>0</v>
      </c>
      <c r="CU83" s="159">
        <f xml:space="preserve"> IF( OR( $C$83 = $DC$83, $C$83 =""), 0, IF( ISNUMBER( AM83 ), 0, 1 ))</f>
        <v>0</v>
      </c>
      <c r="CV83" s="159">
        <f xml:space="preserve"> IF( OR( $C$83 = $DC$83, $C$83 =""), 0, IF( ISNUMBER( AN83 ), 0, 1 ))</f>
        <v>0</v>
      </c>
      <c r="CW83" s="252"/>
      <c r="CX83" s="159">
        <f xml:space="preserve"> IF( OR( $C$83 = $DC$83, $C$83 =""), 0, IF( ISNUMBER( AP83 ), 0, 1 ))</f>
        <v>0</v>
      </c>
      <c r="CY83" s="159">
        <f xml:space="preserve"> IF( OR( $C$83 = $DC$83, $C$83 =""), 0, IF( ISNUMBER( AQ83 ), 0, 1 ))</f>
        <v>0</v>
      </c>
      <c r="CZ83" s="159">
        <f xml:space="preserve"> IF( OR( $C$83 = $DC$83, $C$83 =""), 0, IF( ISNUMBER( AR83 ), 0, 1 ))</f>
        <v>0</v>
      </c>
      <c r="DA83" s="159">
        <f xml:space="preserve"> IF( OR( $C$83 = $DC$83, $C$83 =""), 0, IF( ISNUMBER( AS83 ), 0, 1 ))</f>
        <v>0</v>
      </c>
      <c r="DB83" s="270"/>
      <c r="DC83" s="270" t="s">
        <v>557</v>
      </c>
    </row>
    <row r="84" spans="2:107" ht="14.25" customHeight="1">
      <c r="B84" s="209">
        <f t="shared" si="38"/>
        <v>74</v>
      </c>
      <c r="C84" s="206" t="s">
        <v>564</v>
      </c>
      <c r="D84" s="260"/>
      <c r="E84" s="164" t="s">
        <v>72</v>
      </c>
      <c r="F84" s="213">
        <v>3</v>
      </c>
      <c r="G84" s="214" t="s">
        <v>265</v>
      </c>
      <c r="H84" s="167" t="s">
        <v>265</v>
      </c>
      <c r="I84" s="167" t="s">
        <v>265</v>
      </c>
      <c r="J84" s="167" t="s">
        <v>265</v>
      </c>
      <c r="K84" s="168">
        <f t="shared" si="21"/>
        <v>0</v>
      </c>
      <c r="L84" s="214" t="s">
        <v>265</v>
      </c>
      <c r="M84" s="167" t="s">
        <v>265</v>
      </c>
      <c r="N84" s="167" t="s">
        <v>265</v>
      </c>
      <c r="O84" s="167" t="s">
        <v>265</v>
      </c>
      <c r="P84" s="168">
        <f t="shared" si="22"/>
        <v>0</v>
      </c>
      <c r="Q84" s="214" t="s">
        <v>265</v>
      </c>
      <c r="R84" s="167" t="s">
        <v>265</v>
      </c>
      <c r="S84" s="167" t="s">
        <v>265</v>
      </c>
      <c r="T84" s="167" t="s">
        <v>265</v>
      </c>
      <c r="U84" s="168">
        <f t="shared" si="23"/>
        <v>0</v>
      </c>
      <c r="V84" s="214" t="s">
        <v>265</v>
      </c>
      <c r="W84" s="167" t="s">
        <v>265</v>
      </c>
      <c r="X84" s="167" t="s">
        <v>265</v>
      </c>
      <c r="Y84" s="167" t="s">
        <v>265</v>
      </c>
      <c r="Z84" s="168">
        <f t="shared" si="24"/>
        <v>0</v>
      </c>
      <c r="AA84" s="214" t="s">
        <v>265</v>
      </c>
      <c r="AB84" s="167" t="s">
        <v>265</v>
      </c>
      <c r="AC84" s="167" t="s">
        <v>265</v>
      </c>
      <c r="AD84" s="167" t="s">
        <v>265</v>
      </c>
      <c r="AE84" s="168">
        <f t="shared" si="25"/>
        <v>0</v>
      </c>
      <c r="AF84" s="214" t="s">
        <v>265</v>
      </c>
      <c r="AG84" s="167" t="s">
        <v>265</v>
      </c>
      <c r="AH84" s="167" t="s">
        <v>265</v>
      </c>
      <c r="AI84" s="167" t="s">
        <v>265</v>
      </c>
      <c r="AJ84" s="168">
        <f t="shared" si="26"/>
        <v>0</v>
      </c>
      <c r="AK84" s="214" t="s">
        <v>265</v>
      </c>
      <c r="AL84" s="167" t="s">
        <v>265</v>
      </c>
      <c r="AM84" s="167" t="s">
        <v>265</v>
      </c>
      <c r="AN84" s="167" t="s">
        <v>265</v>
      </c>
      <c r="AO84" s="168">
        <f t="shared" si="27"/>
        <v>0</v>
      </c>
      <c r="AP84" s="214" t="s">
        <v>265</v>
      </c>
      <c r="AQ84" s="167" t="s">
        <v>265</v>
      </c>
      <c r="AR84" s="167" t="s">
        <v>265</v>
      </c>
      <c r="AS84" s="167" t="s">
        <v>265</v>
      </c>
      <c r="AT84" s="168">
        <f t="shared" si="28"/>
        <v>0</v>
      </c>
      <c r="AU84" s="133"/>
      <c r="AV84" s="179"/>
      <c r="AW84" s="180" t="s">
        <v>257</v>
      </c>
      <c r="AX84" s="181"/>
      <c r="AY84" s="144">
        <f t="shared" si="40"/>
        <v>0</v>
      </c>
      <c r="AZ84" s="144"/>
      <c r="BA84" s="252"/>
      <c r="BB84" s="209">
        <f t="shared" si="39"/>
        <v>74</v>
      </c>
      <c r="BC84" s="207" t="s">
        <v>565</v>
      </c>
      <c r="BD84" s="164" t="s">
        <v>72</v>
      </c>
      <c r="BE84" s="213">
        <v>3</v>
      </c>
      <c r="BF84" s="273" t="s">
        <v>566</v>
      </c>
      <c r="BG84" s="175" t="s">
        <v>567</v>
      </c>
      <c r="BH84" s="175" t="s">
        <v>568</v>
      </c>
      <c r="BI84" s="175" t="s">
        <v>569</v>
      </c>
      <c r="BJ84" s="176" t="s">
        <v>570</v>
      </c>
      <c r="BL84" s="269"/>
      <c r="BM84" s="159">
        <f t="shared" si="41"/>
        <v>0</v>
      </c>
      <c r="BN84" s="100"/>
      <c r="BO84" s="159">
        <f xml:space="preserve"> IF( OR( $C$84 = $DC$84, $C$84 =""), 0, IF( ISNUMBER( G84 ), 0, 1 ))</f>
        <v>0</v>
      </c>
      <c r="BP84" s="159">
        <f xml:space="preserve"> IF( OR( $C$84 = $DC$84, $C$84 =""), 0, IF( ISNUMBER( H84 ), 0, 1 ))</f>
        <v>0</v>
      </c>
      <c r="BQ84" s="159">
        <f xml:space="preserve"> IF( OR( $C$84 = $DC$84, $C$84 =""), 0, IF( ISNUMBER( I84 ), 0, 1 ))</f>
        <v>0</v>
      </c>
      <c r="BR84" s="159">
        <f xml:space="preserve"> IF( OR( $C$84 = $DC$84, $C$84 =""), 0, IF( ISNUMBER( J84 ), 0, 1 ))</f>
        <v>0</v>
      </c>
      <c r="BS84" s="252"/>
      <c r="BT84" s="159">
        <f xml:space="preserve"> IF( OR( $C$84 = $DC$84, $C$84 =""), 0, IF( ISNUMBER( L84 ), 0, 1 ))</f>
        <v>0</v>
      </c>
      <c r="BU84" s="159">
        <f xml:space="preserve"> IF( OR( $C$84 = $DC$84, $C$84 =""), 0, IF( ISNUMBER( M84 ), 0, 1 ))</f>
        <v>0</v>
      </c>
      <c r="BV84" s="159">
        <f xml:space="preserve"> IF( OR( $C$84 = $DC$84, $C$84 =""), 0, IF( ISNUMBER( N84 ), 0, 1 ))</f>
        <v>0</v>
      </c>
      <c r="BW84" s="159">
        <f xml:space="preserve"> IF( OR( $C$84 = $DC$84, $C$84 =""), 0, IF( ISNUMBER( O84 ), 0, 1 ))</f>
        <v>0</v>
      </c>
      <c r="BX84" s="252"/>
      <c r="BY84" s="159">
        <f xml:space="preserve"> IF( OR( $C$84 = $DC$84, $C$84 =""), 0, IF( ISNUMBER( Q84 ), 0, 1 ))</f>
        <v>0</v>
      </c>
      <c r="BZ84" s="159">
        <f xml:space="preserve"> IF( OR( $C$84 = $DC$84, $C$84 =""), 0, IF( ISNUMBER( R84 ), 0, 1 ))</f>
        <v>0</v>
      </c>
      <c r="CA84" s="159">
        <f xml:space="preserve"> IF( OR( $C$84 = $DC$84, $C$84 =""), 0, IF( ISNUMBER( S84 ), 0, 1 ))</f>
        <v>0</v>
      </c>
      <c r="CB84" s="159">
        <f xml:space="preserve"> IF( OR( $C$84 = $DC$84, $C$84 =""), 0, IF( ISNUMBER( T84 ), 0, 1 ))</f>
        <v>0</v>
      </c>
      <c r="CC84" s="252"/>
      <c r="CD84" s="159">
        <f xml:space="preserve"> IF( OR( $C$84 = $DC$84, $C$84 =""), 0, IF( ISNUMBER( V84 ), 0, 1 ))</f>
        <v>0</v>
      </c>
      <c r="CE84" s="159">
        <f xml:space="preserve"> IF( OR( $C$84 = $DC$84, $C$84 =""), 0, IF( ISNUMBER( W84 ), 0, 1 ))</f>
        <v>0</v>
      </c>
      <c r="CF84" s="159">
        <f xml:space="preserve"> IF( OR( $C$84 = $DC$84, $C$84 =""), 0, IF( ISNUMBER( X84 ), 0, 1 ))</f>
        <v>0</v>
      </c>
      <c r="CG84" s="159">
        <f xml:space="preserve"> IF( OR( $C$84 = $DC$84, $C$84 =""), 0, IF( ISNUMBER( Y84 ), 0, 1 ))</f>
        <v>0</v>
      </c>
      <c r="CH84" s="252"/>
      <c r="CI84" s="159">
        <f xml:space="preserve"> IF( OR( $C$84 = $DC$84, $C$84 =""), 0, IF( ISNUMBER( AA84 ), 0, 1 ))</f>
        <v>0</v>
      </c>
      <c r="CJ84" s="159">
        <f xml:space="preserve"> IF( OR( $C$84 = $DC$84, $C$84 =""), 0, IF( ISNUMBER( AB84 ), 0, 1 ))</f>
        <v>0</v>
      </c>
      <c r="CK84" s="159">
        <f xml:space="preserve"> IF( OR( $C$84 = $DC$84, $C$84 =""), 0, IF( ISNUMBER( AC84 ), 0, 1 ))</f>
        <v>0</v>
      </c>
      <c r="CL84" s="159">
        <f xml:space="preserve"> IF( OR( $C$84 = $DC$84, $C$84 =""), 0, IF( ISNUMBER( AD84 ), 0, 1 ))</f>
        <v>0</v>
      </c>
      <c r="CM84" s="252"/>
      <c r="CN84" s="159">
        <f xml:space="preserve"> IF( OR( $C$84 = $DC$84, $C$84 =""), 0, IF( ISNUMBER( AF84 ), 0, 1 ))</f>
        <v>0</v>
      </c>
      <c r="CO84" s="159">
        <f xml:space="preserve"> IF( OR( $C$84 = $DC$84, $C$84 =""), 0, IF( ISNUMBER( AG84 ), 0, 1 ))</f>
        <v>0</v>
      </c>
      <c r="CP84" s="159">
        <f xml:space="preserve"> IF( OR( $C$84 = $DC$84, $C$84 =""), 0, IF( ISNUMBER( AH84 ), 0, 1 ))</f>
        <v>0</v>
      </c>
      <c r="CQ84" s="159">
        <f xml:space="preserve"> IF( OR( $C$84 = $DC$84, $C$84 =""), 0, IF( ISNUMBER( AI84 ), 0, 1 ))</f>
        <v>0</v>
      </c>
      <c r="CR84" s="252"/>
      <c r="CS84" s="159">
        <f xml:space="preserve"> IF( OR( $C$84 = $DC$84, $C$84 =""), 0, IF( ISNUMBER( AK84 ), 0, 1 ))</f>
        <v>0</v>
      </c>
      <c r="CT84" s="159">
        <f xml:space="preserve"> IF( OR( $C$84 = $DC$84, $C$84 =""), 0, IF( ISNUMBER( AL84 ), 0, 1 ))</f>
        <v>0</v>
      </c>
      <c r="CU84" s="159">
        <f xml:space="preserve"> IF( OR( $C$84 = $DC$84, $C$84 =""), 0, IF( ISNUMBER( AM84 ), 0, 1 ))</f>
        <v>0</v>
      </c>
      <c r="CV84" s="159">
        <f xml:space="preserve"> IF( OR( $C$84 = $DC$84, $C$84 =""), 0, IF( ISNUMBER( AN84 ), 0, 1 ))</f>
        <v>0</v>
      </c>
      <c r="CW84" s="252"/>
      <c r="CX84" s="159">
        <f xml:space="preserve"> IF( OR( $C$84 = $DC$84, $C$84 =""), 0, IF( ISNUMBER( AP84 ), 0, 1 ))</f>
        <v>0</v>
      </c>
      <c r="CY84" s="159">
        <f xml:space="preserve"> IF( OR( $C$84 = $DC$84, $C$84 =""), 0, IF( ISNUMBER( AQ84 ), 0, 1 ))</f>
        <v>0</v>
      </c>
      <c r="CZ84" s="159">
        <f xml:space="preserve"> IF( OR( $C$84 = $DC$84, $C$84 =""), 0, IF( ISNUMBER( AR84 ), 0, 1 ))</f>
        <v>0</v>
      </c>
      <c r="DA84" s="159">
        <f xml:space="preserve"> IF( OR( $C$84 = $DC$84, $C$84 =""), 0, IF( ISNUMBER( AS84 ), 0, 1 ))</f>
        <v>0</v>
      </c>
      <c r="DB84" s="270"/>
      <c r="DC84" s="270" t="s">
        <v>564</v>
      </c>
    </row>
    <row r="85" spans="2:107" ht="14.25" customHeight="1">
      <c r="B85" s="209">
        <f t="shared" si="38"/>
        <v>75</v>
      </c>
      <c r="C85" s="206" t="s">
        <v>571</v>
      </c>
      <c r="D85" s="260"/>
      <c r="E85" s="164" t="s">
        <v>72</v>
      </c>
      <c r="F85" s="213">
        <v>3</v>
      </c>
      <c r="G85" s="214" t="s">
        <v>265</v>
      </c>
      <c r="H85" s="167" t="s">
        <v>265</v>
      </c>
      <c r="I85" s="167" t="s">
        <v>265</v>
      </c>
      <c r="J85" s="167" t="s">
        <v>265</v>
      </c>
      <c r="K85" s="168">
        <f t="shared" si="21"/>
        <v>0</v>
      </c>
      <c r="L85" s="214" t="s">
        <v>265</v>
      </c>
      <c r="M85" s="167" t="s">
        <v>265</v>
      </c>
      <c r="N85" s="167" t="s">
        <v>265</v>
      </c>
      <c r="O85" s="167" t="s">
        <v>265</v>
      </c>
      <c r="P85" s="168">
        <f t="shared" si="22"/>
        <v>0</v>
      </c>
      <c r="Q85" s="214" t="s">
        <v>265</v>
      </c>
      <c r="R85" s="167" t="s">
        <v>265</v>
      </c>
      <c r="S85" s="167" t="s">
        <v>265</v>
      </c>
      <c r="T85" s="167" t="s">
        <v>265</v>
      </c>
      <c r="U85" s="168">
        <f t="shared" si="23"/>
        <v>0</v>
      </c>
      <c r="V85" s="214" t="s">
        <v>265</v>
      </c>
      <c r="W85" s="167" t="s">
        <v>265</v>
      </c>
      <c r="X85" s="167" t="s">
        <v>265</v>
      </c>
      <c r="Y85" s="167" t="s">
        <v>265</v>
      </c>
      <c r="Z85" s="168">
        <f t="shared" si="24"/>
        <v>0</v>
      </c>
      <c r="AA85" s="214" t="s">
        <v>265</v>
      </c>
      <c r="AB85" s="167" t="s">
        <v>265</v>
      </c>
      <c r="AC85" s="167" t="s">
        <v>265</v>
      </c>
      <c r="AD85" s="167" t="s">
        <v>265</v>
      </c>
      <c r="AE85" s="168">
        <f t="shared" si="25"/>
        <v>0</v>
      </c>
      <c r="AF85" s="214" t="s">
        <v>265</v>
      </c>
      <c r="AG85" s="167" t="s">
        <v>265</v>
      </c>
      <c r="AH85" s="167" t="s">
        <v>265</v>
      </c>
      <c r="AI85" s="167" t="s">
        <v>265</v>
      </c>
      <c r="AJ85" s="168">
        <f t="shared" si="26"/>
        <v>0</v>
      </c>
      <c r="AK85" s="214" t="s">
        <v>265</v>
      </c>
      <c r="AL85" s="167" t="s">
        <v>265</v>
      </c>
      <c r="AM85" s="167" t="s">
        <v>265</v>
      </c>
      <c r="AN85" s="167" t="s">
        <v>265</v>
      </c>
      <c r="AO85" s="168">
        <f t="shared" si="27"/>
        <v>0</v>
      </c>
      <c r="AP85" s="214" t="s">
        <v>265</v>
      </c>
      <c r="AQ85" s="167" t="s">
        <v>265</v>
      </c>
      <c r="AR85" s="167" t="s">
        <v>265</v>
      </c>
      <c r="AS85" s="167" t="s">
        <v>265</v>
      </c>
      <c r="AT85" s="168">
        <f t="shared" si="28"/>
        <v>0</v>
      </c>
      <c r="AU85" s="133"/>
      <c r="AV85" s="179"/>
      <c r="AW85" s="180" t="s">
        <v>257</v>
      </c>
      <c r="AX85" s="181"/>
      <c r="AY85" s="144">
        <f t="shared" si="40"/>
        <v>0</v>
      </c>
      <c r="AZ85" s="144"/>
      <c r="BA85" s="252"/>
      <c r="BB85" s="209">
        <f t="shared" si="39"/>
        <v>75</v>
      </c>
      <c r="BC85" s="207" t="s">
        <v>572</v>
      </c>
      <c r="BD85" s="164" t="s">
        <v>72</v>
      </c>
      <c r="BE85" s="213">
        <v>3</v>
      </c>
      <c r="BF85" s="273" t="s">
        <v>573</v>
      </c>
      <c r="BG85" s="175" t="s">
        <v>574</v>
      </c>
      <c r="BH85" s="175" t="s">
        <v>575</v>
      </c>
      <c r="BI85" s="175" t="s">
        <v>576</v>
      </c>
      <c r="BJ85" s="176" t="s">
        <v>577</v>
      </c>
      <c r="BL85" s="269"/>
      <c r="BM85" s="159">
        <f t="shared" si="41"/>
        <v>0</v>
      </c>
      <c r="BN85" s="100"/>
      <c r="BO85" s="159">
        <f xml:space="preserve"> IF( OR( $C$85 = $DC$85, $C$85 =""), 0, IF( ISNUMBER( G85 ), 0, 1 ))</f>
        <v>0</v>
      </c>
      <c r="BP85" s="159">
        <f xml:space="preserve"> IF( OR( $C$85 = $DC$85, $C$85 =""), 0, IF( ISNUMBER( H85 ), 0, 1 ))</f>
        <v>0</v>
      </c>
      <c r="BQ85" s="159">
        <f xml:space="preserve"> IF( OR( $C$85 = $DC$85, $C$85 =""), 0, IF( ISNUMBER( I85 ), 0, 1 ))</f>
        <v>0</v>
      </c>
      <c r="BR85" s="159">
        <f xml:space="preserve"> IF( OR( $C$85 = $DC$85, $C$85 =""), 0, IF( ISNUMBER( J85 ), 0, 1 ))</f>
        <v>0</v>
      </c>
      <c r="BS85" s="252"/>
      <c r="BT85" s="159">
        <f xml:space="preserve"> IF( OR( $C$85 = $DC$85, $C$85 =""), 0, IF( ISNUMBER( L85 ), 0, 1 ))</f>
        <v>0</v>
      </c>
      <c r="BU85" s="159">
        <f xml:space="preserve"> IF( OR( $C$85 = $DC$85, $C$85 =""), 0, IF( ISNUMBER( M85 ), 0, 1 ))</f>
        <v>0</v>
      </c>
      <c r="BV85" s="159">
        <f xml:space="preserve"> IF( OR( $C$85 = $DC$85, $C$85 =""), 0, IF( ISNUMBER( N85 ), 0, 1 ))</f>
        <v>0</v>
      </c>
      <c r="BW85" s="159">
        <f xml:space="preserve"> IF( OR( $C$85 = $DC$85, $C$85 =""), 0, IF( ISNUMBER( O85 ), 0, 1 ))</f>
        <v>0</v>
      </c>
      <c r="BX85" s="252"/>
      <c r="BY85" s="159">
        <f xml:space="preserve"> IF( OR( $C$85 = $DC$85, $C$85 =""), 0, IF( ISNUMBER( Q85 ), 0, 1 ))</f>
        <v>0</v>
      </c>
      <c r="BZ85" s="159">
        <f xml:space="preserve"> IF( OR( $C$85 = $DC$85, $C$85 =""), 0, IF( ISNUMBER( R85 ), 0, 1 ))</f>
        <v>0</v>
      </c>
      <c r="CA85" s="159">
        <f xml:space="preserve"> IF( OR( $C$85 = $DC$85, $C$85 =""), 0, IF( ISNUMBER( S85 ), 0, 1 ))</f>
        <v>0</v>
      </c>
      <c r="CB85" s="159">
        <f xml:space="preserve"> IF( OR( $C$85 = $DC$85, $C$85 =""), 0, IF( ISNUMBER( T85 ), 0, 1 ))</f>
        <v>0</v>
      </c>
      <c r="CC85" s="252"/>
      <c r="CD85" s="159">
        <f xml:space="preserve"> IF( OR( $C$85 = $DC$85, $C$85 =""), 0, IF( ISNUMBER( V85 ), 0, 1 ))</f>
        <v>0</v>
      </c>
      <c r="CE85" s="159">
        <f xml:space="preserve"> IF( OR( $C$85 = $DC$85, $C$85 =""), 0, IF( ISNUMBER( W85 ), 0, 1 ))</f>
        <v>0</v>
      </c>
      <c r="CF85" s="159">
        <f xml:space="preserve"> IF( OR( $C$85 = $DC$85, $C$85 =""), 0, IF( ISNUMBER( X85 ), 0, 1 ))</f>
        <v>0</v>
      </c>
      <c r="CG85" s="159">
        <f xml:space="preserve"> IF( OR( $C$85 = $DC$85, $C$85 =""), 0, IF( ISNUMBER( Y85 ), 0, 1 ))</f>
        <v>0</v>
      </c>
      <c r="CH85" s="252"/>
      <c r="CI85" s="159">
        <f xml:space="preserve"> IF( OR( $C$85 = $DC$85, $C$85 =""), 0, IF( ISNUMBER( AA85 ), 0, 1 ))</f>
        <v>0</v>
      </c>
      <c r="CJ85" s="159">
        <f xml:space="preserve"> IF( OR( $C$85 = $DC$85, $C$85 =""), 0, IF( ISNUMBER( AB85 ), 0, 1 ))</f>
        <v>0</v>
      </c>
      <c r="CK85" s="159">
        <f xml:space="preserve"> IF( OR( $C$85 = $DC$85, $C$85 =""), 0, IF( ISNUMBER( AC85 ), 0, 1 ))</f>
        <v>0</v>
      </c>
      <c r="CL85" s="159">
        <f xml:space="preserve"> IF( OR( $C$85 = $DC$85, $C$85 =""), 0, IF( ISNUMBER( AD85 ), 0, 1 ))</f>
        <v>0</v>
      </c>
      <c r="CM85" s="252"/>
      <c r="CN85" s="159">
        <f xml:space="preserve"> IF( OR( $C$85 = $DC$85, $C$85 =""), 0, IF( ISNUMBER( AF85 ), 0, 1 ))</f>
        <v>0</v>
      </c>
      <c r="CO85" s="159">
        <f xml:space="preserve"> IF( OR( $C$85 = $DC$85, $C$85 =""), 0, IF( ISNUMBER( AG85 ), 0, 1 ))</f>
        <v>0</v>
      </c>
      <c r="CP85" s="159">
        <f xml:space="preserve"> IF( OR( $C$85 = $DC$85, $C$85 =""), 0, IF( ISNUMBER( AH85 ), 0, 1 ))</f>
        <v>0</v>
      </c>
      <c r="CQ85" s="159">
        <f xml:space="preserve"> IF( OR( $C$85 = $DC$85, $C$85 =""), 0, IF( ISNUMBER( AI85 ), 0, 1 ))</f>
        <v>0</v>
      </c>
      <c r="CR85" s="252"/>
      <c r="CS85" s="159">
        <f xml:space="preserve"> IF( OR( $C$85 = $DC$85, $C$85 =""), 0, IF( ISNUMBER( AK85 ), 0, 1 ))</f>
        <v>0</v>
      </c>
      <c r="CT85" s="159">
        <f xml:space="preserve"> IF( OR( $C$85 = $DC$85, $C$85 =""), 0, IF( ISNUMBER( AL85 ), 0, 1 ))</f>
        <v>0</v>
      </c>
      <c r="CU85" s="159">
        <f xml:space="preserve"> IF( OR( $C$85 = $DC$85, $C$85 =""), 0, IF( ISNUMBER( AM85 ), 0, 1 ))</f>
        <v>0</v>
      </c>
      <c r="CV85" s="159">
        <f xml:space="preserve"> IF( OR( $C$85 = $DC$85, $C$85 =""), 0, IF( ISNUMBER( AN85 ), 0, 1 ))</f>
        <v>0</v>
      </c>
      <c r="CW85" s="252"/>
      <c r="CX85" s="159">
        <f xml:space="preserve"> IF( OR( $C$85 = $DC$85, $C$85 =""), 0, IF( ISNUMBER( AP85 ), 0, 1 ))</f>
        <v>0</v>
      </c>
      <c r="CY85" s="159">
        <f xml:space="preserve"> IF( OR( $C$85 = $DC$85, $C$85 =""), 0, IF( ISNUMBER( AQ85 ), 0, 1 ))</f>
        <v>0</v>
      </c>
      <c r="CZ85" s="159">
        <f xml:space="preserve"> IF( OR( $C$85 = $DC$85, $C$85 =""), 0, IF( ISNUMBER( AR85 ), 0, 1 ))</f>
        <v>0</v>
      </c>
      <c r="DA85" s="159">
        <f xml:space="preserve"> IF( OR( $C$85 = $DC$85, $C$85 =""), 0, IF( ISNUMBER( AS85 ), 0, 1 ))</f>
        <v>0</v>
      </c>
      <c r="DB85" s="270"/>
      <c r="DC85" s="270" t="s">
        <v>571</v>
      </c>
    </row>
    <row r="86" spans="2:107" ht="14.25" customHeight="1">
      <c r="B86" s="209">
        <f t="shared" si="38"/>
        <v>76</v>
      </c>
      <c r="C86" s="206" t="s">
        <v>578</v>
      </c>
      <c r="D86" s="260"/>
      <c r="E86" s="164" t="s">
        <v>72</v>
      </c>
      <c r="F86" s="213">
        <v>3</v>
      </c>
      <c r="G86" s="214" t="s">
        <v>265</v>
      </c>
      <c r="H86" s="167" t="s">
        <v>265</v>
      </c>
      <c r="I86" s="167" t="s">
        <v>265</v>
      </c>
      <c r="J86" s="167" t="s">
        <v>265</v>
      </c>
      <c r="K86" s="168">
        <f t="shared" si="21"/>
        <v>0</v>
      </c>
      <c r="L86" s="214" t="s">
        <v>265</v>
      </c>
      <c r="M86" s="167" t="s">
        <v>265</v>
      </c>
      <c r="N86" s="167" t="s">
        <v>265</v>
      </c>
      <c r="O86" s="167" t="s">
        <v>265</v>
      </c>
      <c r="P86" s="168">
        <f t="shared" si="22"/>
        <v>0</v>
      </c>
      <c r="Q86" s="214" t="s">
        <v>265</v>
      </c>
      <c r="R86" s="167" t="s">
        <v>265</v>
      </c>
      <c r="S86" s="167" t="s">
        <v>265</v>
      </c>
      <c r="T86" s="167" t="s">
        <v>265</v>
      </c>
      <c r="U86" s="168">
        <f t="shared" si="23"/>
        <v>0</v>
      </c>
      <c r="V86" s="214" t="s">
        <v>265</v>
      </c>
      <c r="W86" s="167" t="s">
        <v>265</v>
      </c>
      <c r="X86" s="167" t="s">
        <v>265</v>
      </c>
      <c r="Y86" s="167" t="s">
        <v>265</v>
      </c>
      <c r="Z86" s="168">
        <f t="shared" si="24"/>
        <v>0</v>
      </c>
      <c r="AA86" s="214" t="s">
        <v>265</v>
      </c>
      <c r="AB86" s="167" t="s">
        <v>265</v>
      </c>
      <c r="AC86" s="167" t="s">
        <v>265</v>
      </c>
      <c r="AD86" s="167" t="s">
        <v>265</v>
      </c>
      <c r="AE86" s="168">
        <f t="shared" si="25"/>
        <v>0</v>
      </c>
      <c r="AF86" s="214" t="s">
        <v>265</v>
      </c>
      <c r="AG86" s="167" t="s">
        <v>265</v>
      </c>
      <c r="AH86" s="167" t="s">
        <v>265</v>
      </c>
      <c r="AI86" s="167" t="s">
        <v>265</v>
      </c>
      <c r="AJ86" s="168">
        <f t="shared" si="26"/>
        <v>0</v>
      </c>
      <c r="AK86" s="214" t="s">
        <v>265</v>
      </c>
      <c r="AL86" s="167" t="s">
        <v>265</v>
      </c>
      <c r="AM86" s="167" t="s">
        <v>265</v>
      </c>
      <c r="AN86" s="167" t="s">
        <v>265</v>
      </c>
      <c r="AO86" s="168">
        <f t="shared" si="27"/>
        <v>0</v>
      </c>
      <c r="AP86" s="214" t="s">
        <v>265</v>
      </c>
      <c r="AQ86" s="167" t="s">
        <v>265</v>
      </c>
      <c r="AR86" s="167" t="s">
        <v>265</v>
      </c>
      <c r="AS86" s="167" t="s">
        <v>265</v>
      </c>
      <c r="AT86" s="168">
        <f t="shared" si="28"/>
        <v>0</v>
      </c>
      <c r="AU86" s="133"/>
      <c r="AV86" s="179"/>
      <c r="AW86" s="180" t="s">
        <v>257</v>
      </c>
      <c r="AX86" s="181"/>
      <c r="AY86" s="144">
        <f t="shared" si="40"/>
        <v>0</v>
      </c>
      <c r="AZ86" s="144"/>
      <c r="BA86" s="252"/>
      <c r="BB86" s="209">
        <f t="shared" si="39"/>
        <v>76</v>
      </c>
      <c r="BC86" s="207" t="s">
        <v>579</v>
      </c>
      <c r="BD86" s="164" t="s">
        <v>72</v>
      </c>
      <c r="BE86" s="213">
        <v>3</v>
      </c>
      <c r="BF86" s="273" t="s">
        <v>580</v>
      </c>
      <c r="BG86" s="175" t="s">
        <v>581</v>
      </c>
      <c r="BH86" s="175" t="s">
        <v>582</v>
      </c>
      <c r="BI86" s="175" t="s">
        <v>583</v>
      </c>
      <c r="BJ86" s="176" t="s">
        <v>584</v>
      </c>
      <c r="BL86" s="269"/>
      <c r="BM86" s="159">
        <f t="shared" si="41"/>
        <v>0</v>
      </c>
      <c r="BN86" s="100"/>
      <c r="BO86" s="159">
        <f xml:space="preserve"> IF( OR( $C$86 = $DC$86, $C$86 =""), 0, IF( ISNUMBER( G86 ), 0, 1 ))</f>
        <v>0</v>
      </c>
      <c r="BP86" s="159">
        <f xml:space="preserve"> IF( OR( $C$86 = $DC$86, $C$86 =""), 0, IF( ISNUMBER( H86 ), 0, 1 ))</f>
        <v>0</v>
      </c>
      <c r="BQ86" s="159">
        <f xml:space="preserve"> IF( OR( $C$86 = $DC$86, $C$86 =""), 0, IF( ISNUMBER( I86 ), 0, 1 ))</f>
        <v>0</v>
      </c>
      <c r="BR86" s="159">
        <f xml:space="preserve"> IF( OR( $C$86 = $DC$86, $C$86 =""), 0, IF( ISNUMBER( J86 ), 0, 1 ))</f>
        <v>0</v>
      </c>
      <c r="BS86" s="252"/>
      <c r="BT86" s="159">
        <f xml:space="preserve"> IF( OR( $C$86 = $DC$86, $C$86 =""), 0, IF( ISNUMBER( L86 ), 0, 1 ))</f>
        <v>0</v>
      </c>
      <c r="BU86" s="159">
        <f xml:space="preserve"> IF( OR( $C$86 = $DC$86, $C$86 =""), 0, IF( ISNUMBER( M86 ), 0, 1 ))</f>
        <v>0</v>
      </c>
      <c r="BV86" s="159">
        <f xml:space="preserve"> IF( OR( $C$86 = $DC$86, $C$86 =""), 0, IF( ISNUMBER( N86 ), 0, 1 ))</f>
        <v>0</v>
      </c>
      <c r="BW86" s="159">
        <f xml:space="preserve"> IF( OR( $C$86 = $DC$86, $C$86 =""), 0, IF( ISNUMBER( O86 ), 0, 1 ))</f>
        <v>0</v>
      </c>
      <c r="BX86" s="252"/>
      <c r="BY86" s="159">
        <f xml:space="preserve"> IF( OR( $C$86 = $DC$86, $C$86 =""), 0, IF( ISNUMBER( Q86 ), 0, 1 ))</f>
        <v>0</v>
      </c>
      <c r="BZ86" s="159">
        <f xml:space="preserve"> IF( OR( $C$86 = $DC$86, $C$86 =""), 0, IF( ISNUMBER( R86 ), 0, 1 ))</f>
        <v>0</v>
      </c>
      <c r="CA86" s="159">
        <f xml:space="preserve"> IF( OR( $C$86 = $DC$86, $C$86 =""), 0, IF( ISNUMBER( S86 ), 0, 1 ))</f>
        <v>0</v>
      </c>
      <c r="CB86" s="159">
        <f xml:space="preserve"> IF( OR( $C$86 = $DC$86, $C$86 =""), 0, IF( ISNUMBER( T86 ), 0, 1 ))</f>
        <v>0</v>
      </c>
      <c r="CC86" s="252"/>
      <c r="CD86" s="159">
        <f xml:space="preserve"> IF( OR( $C$86 = $DC$86, $C$86 =""), 0, IF( ISNUMBER( V86 ), 0, 1 ))</f>
        <v>0</v>
      </c>
      <c r="CE86" s="159">
        <f xml:space="preserve"> IF( OR( $C$86 = $DC$86, $C$86 =""), 0, IF( ISNUMBER( W86 ), 0, 1 ))</f>
        <v>0</v>
      </c>
      <c r="CF86" s="159">
        <f xml:space="preserve"> IF( OR( $C$86 = $DC$86, $C$86 =""), 0, IF( ISNUMBER( X86 ), 0, 1 ))</f>
        <v>0</v>
      </c>
      <c r="CG86" s="159">
        <f xml:space="preserve"> IF( OR( $C$86 = $DC$86, $C$86 =""), 0, IF( ISNUMBER( Y86 ), 0, 1 ))</f>
        <v>0</v>
      </c>
      <c r="CH86" s="252"/>
      <c r="CI86" s="159">
        <f xml:space="preserve"> IF( OR( $C$86 = $DC$86, $C$86 =""), 0, IF( ISNUMBER( AA86 ), 0, 1 ))</f>
        <v>0</v>
      </c>
      <c r="CJ86" s="159">
        <f xml:space="preserve"> IF( OR( $C$86 = $DC$86, $C$86 =""), 0, IF( ISNUMBER( AB86 ), 0, 1 ))</f>
        <v>0</v>
      </c>
      <c r="CK86" s="159">
        <f xml:space="preserve"> IF( OR( $C$86 = $DC$86, $C$86 =""), 0, IF( ISNUMBER( AC86 ), 0, 1 ))</f>
        <v>0</v>
      </c>
      <c r="CL86" s="159">
        <f xml:space="preserve"> IF( OR( $C$86 = $DC$86, $C$86 =""), 0, IF( ISNUMBER( AD86 ), 0, 1 ))</f>
        <v>0</v>
      </c>
      <c r="CM86" s="252"/>
      <c r="CN86" s="159">
        <f xml:space="preserve"> IF( OR( $C$86 = $DC$86, $C$86 =""), 0, IF( ISNUMBER( AF86 ), 0, 1 ))</f>
        <v>0</v>
      </c>
      <c r="CO86" s="159">
        <f xml:space="preserve"> IF( OR( $C$86 = $DC$86, $C$86 =""), 0, IF( ISNUMBER( AG86 ), 0, 1 ))</f>
        <v>0</v>
      </c>
      <c r="CP86" s="159">
        <f xml:space="preserve"> IF( OR( $C$86 = $DC$86, $C$86 =""), 0, IF( ISNUMBER( AH86 ), 0, 1 ))</f>
        <v>0</v>
      </c>
      <c r="CQ86" s="159">
        <f xml:space="preserve"> IF( OR( $C$86 = $DC$86, $C$86 =""), 0, IF( ISNUMBER( AI86 ), 0, 1 ))</f>
        <v>0</v>
      </c>
      <c r="CR86" s="252"/>
      <c r="CS86" s="159">
        <f xml:space="preserve"> IF( OR( $C$86 = $DC$86, $C$86 =""), 0, IF( ISNUMBER( AK86 ), 0, 1 ))</f>
        <v>0</v>
      </c>
      <c r="CT86" s="159">
        <f xml:space="preserve"> IF( OR( $C$86 = $DC$86, $C$86 =""), 0, IF( ISNUMBER( AL86 ), 0, 1 ))</f>
        <v>0</v>
      </c>
      <c r="CU86" s="159">
        <f xml:space="preserve"> IF( OR( $C$86 = $DC$86, $C$86 =""), 0, IF( ISNUMBER( AM86 ), 0, 1 ))</f>
        <v>0</v>
      </c>
      <c r="CV86" s="159">
        <f xml:space="preserve"> IF( OR( $C$86 = $DC$86, $C$86 =""), 0, IF( ISNUMBER( AN86 ), 0, 1 ))</f>
        <v>0</v>
      </c>
      <c r="CW86" s="252"/>
      <c r="CX86" s="159">
        <f xml:space="preserve"> IF( OR( $C$86 = $DC$86, $C$86 =""), 0, IF( ISNUMBER( AP86 ), 0, 1 ))</f>
        <v>0</v>
      </c>
      <c r="CY86" s="159">
        <f xml:space="preserve"> IF( OR( $C$86 = $DC$86, $C$86 =""), 0, IF( ISNUMBER( AQ86 ), 0, 1 ))</f>
        <v>0</v>
      </c>
      <c r="CZ86" s="159">
        <f xml:space="preserve"> IF( OR( $C$86 = $DC$86, $C$86 =""), 0, IF( ISNUMBER( AR86 ), 0, 1 ))</f>
        <v>0</v>
      </c>
      <c r="DA86" s="159">
        <f xml:space="preserve"> IF( OR( $C$86 = $DC$86, $C$86 =""), 0, IF( ISNUMBER( AS86 ), 0, 1 ))</f>
        <v>0</v>
      </c>
      <c r="DB86" s="270"/>
      <c r="DC86" s="270" t="s">
        <v>578</v>
      </c>
    </row>
    <row r="87" spans="2:107" ht="14.25" customHeight="1" thickBot="1">
      <c r="B87" s="221">
        <f t="shared" si="38"/>
        <v>77</v>
      </c>
      <c r="C87" s="222" t="s">
        <v>585</v>
      </c>
      <c r="D87" s="274"/>
      <c r="E87" s="275" t="s">
        <v>72</v>
      </c>
      <c r="F87" s="225">
        <v>3</v>
      </c>
      <c r="G87" s="226" t="s">
        <v>265</v>
      </c>
      <c r="H87" s="227" t="s">
        <v>265</v>
      </c>
      <c r="I87" s="227" t="s">
        <v>265</v>
      </c>
      <c r="J87" s="227" t="s">
        <v>265</v>
      </c>
      <c r="K87" s="228">
        <f t="shared" si="21"/>
        <v>0</v>
      </c>
      <c r="L87" s="226" t="s">
        <v>265</v>
      </c>
      <c r="M87" s="227" t="s">
        <v>265</v>
      </c>
      <c r="N87" s="227" t="s">
        <v>265</v>
      </c>
      <c r="O87" s="227" t="s">
        <v>265</v>
      </c>
      <c r="P87" s="228">
        <f t="shared" si="22"/>
        <v>0</v>
      </c>
      <c r="Q87" s="226" t="s">
        <v>265</v>
      </c>
      <c r="R87" s="227" t="s">
        <v>265</v>
      </c>
      <c r="S87" s="227" t="s">
        <v>265</v>
      </c>
      <c r="T87" s="227" t="s">
        <v>265</v>
      </c>
      <c r="U87" s="228">
        <f t="shared" si="23"/>
        <v>0</v>
      </c>
      <c r="V87" s="226" t="s">
        <v>265</v>
      </c>
      <c r="W87" s="227" t="s">
        <v>265</v>
      </c>
      <c r="X87" s="227" t="s">
        <v>265</v>
      </c>
      <c r="Y87" s="227" t="s">
        <v>265</v>
      </c>
      <c r="Z87" s="228">
        <f t="shared" si="24"/>
        <v>0</v>
      </c>
      <c r="AA87" s="226" t="s">
        <v>265</v>
      </c>
      <c r="AB87" s="227" t="s">
        <v>265</v>
      </c>
      <c r="AC87" s="227" t="s">
        <v>265</v>
      </c>
      <c r="AD87" s="227" t="s">
        <v>265</v>
      </c>
      <c r="AE87" s="228">
        <f t="shared" si="25"/>
        <v>0</v>
      </c>
      <c r="AF87" s="226" t="s">
        <v>265</v>
      </c>
      <c r="AG87" s="227" t="s">
        <v>265</v>
      </c>
      <c r="AH87" s="227" t="s">
        <v>265</v>
      </c>
      <c r="AI87" s="227" t="s">
        <v>265</v>
      </c>
      <c r="AJ87" s="228">
        <f t="shared" si="26"/>
        <v>0</v>
      </c>
      <c r="AK87" s="226" t="s">
        <v>265</v>
      </c>
      <c r="AL87" s="227" t="s">
        <v>265</v>
      </c>
      <c r="AM87" s="227" t="s">
        <v>265</v>
      </c>
      <c r="AN87" s="227" t="s">
        <v>265</v>
      </c>
      <c r="AO87" s="228">
        <f t="shared" si="27"/>
        <v>0</v>
      </c>
      <c r="AP87" s="226" t="s">
        <v>265</v>
      </c>
      <c r="AQ87" s="227" t="s">
        <v>265</v>
      </c>
      <c r="AR87" s="227" t="s">
        <v>265</v>
      </c>
      <c r="AS87" s="227" t="s">
        <v>265</v>
      </c>
      <c r="AT87" s="228">
        <f t="shared" si="28"/>
        <v>0</v>
      </c>
      <c r="AU87" s="133"/>
      <c r="AV87" s="276"/>
      <c r="AW87" s="180" t="s">
        <v>257</v>
      </c>
      <c r="AX87" s="181"/>
      <c r="AY87" s="144">
        <f t="shared" si="40"/>
        <v>0</v>
      </c>
      <c r="AZ87" s="144"/>
      <c r="BA87" s="252"/>
      <c r="BB87" s="221">
        <f t="shared" si="39"/>
        <v>77</v>
      </c>
      <c r="BC87" s="229" t="s">
        <v>586</v>
      </c>
      <c r="BD87" s="275" t="s">
        <v>72</v>
      </c>
      <c r="BE87" s="225">
        <v>3</v>
      </c>
      <c r="BF87" s="277" t="s">
        <v>587</v>
      </c>
      <c r="BG87" s="230" t="s">
        <v>588</v>
      </c>
      <c r="BH87" s="230" t="s">
        <v>589</v>
      </c>
      <c r="BI87" s="230" t="s">
        <v>590</v>
      </c>
      <c r="BJ87" s="231" t="s">
        <v>591</v>
      </c>
      <c r="BL87" s="269"/>
      <c r="BM87" s="159">
        <f t="shared" si="41"/>
        <v>0</v>
      </c>
      <c r="BN87" s="100"/>
      <c r="BO87" s="159">
        <f xml:space="preserve"> IF( OR( $C$87 = $DC$87, $C$87 =""), 0, IF( ISNUMBER( G87 ), 0, 1 ))</f>
        <v>0</v>
      </c>
      <c r="BP87" s="159">
        <f xml:space="preserve"> IF( OR( $C$87 = $DC$87, $C$87 =""), 0, IF( ISNUMBER( H87 ), 0, 1 ))</f>
        <v>0</v>
      </c>
      <c r="BQ87" s="159">
        <f xml:space="preserve"> IF( OR( $C$87 = $DC$87, $C$87 =""), 0, IF( ISNUMBER( I87 ), 0, 1 ))</f>
        <v>0</v>
      </c>
      <c r="BR87" s="159">
        <f xml:space="preserve"> IF( OR( $C$87 = $DC$87, $C$87 =""), 0, IF( ISNUMBER( J87 ), 0, 1 ))</f>
        <v>0</v>
      </c>
      <c r="BS87" s="252"/>
      <c r="BT87" s="159">
        <f xml:space="preserve"> IF( OR( $C$87 = $DC$87, $C$87 =""), 0, IF( ISNUMBER( L87 ), 0, 1 ))</f>
        <v>0</v>
      </c>
      <c r="BU87" s="159">
        <f xml:space="preserve"> IF( OR( $C$87 = $DC$87, $C$87 =""), 0, IF( ISNUMBER( M87 ), 0, 1 ))</f>
        <v>0</v>
      </c>
      <c r="BV87" s="159">
        <f xml:space="preserve"> IF( OR( $C$87 = $DC$87, $C$87 =""), 0, IF( ISNUMBER( N87 ), 0, 1 ))</f>
        <v>0</v>
      </c>
      <c r="BW87" s="159">
        <f xml:space="preserve"> IF( OR( $C$87 = $DC$87, $C$87 =""), 0, IF( ISNUMBER( O87 ), 0, 1 ))</f>
        <v>0</v>
      </c>
      <c r="BX87" s="252"/>
      <c r="BY87" s="159">
        <f xml:space="preserve"> IF( OR( $C$87 = $DC$87, $C$87 =""), 0, IF( ISNUMBER( Q87 ), 0, 1 ))</f>
        <v>0</v>
      </c>
      <c r="BZ87" s="159">
        <f xml:space="preserve"> IF( OR( $C$87 = $DC$87, $C$87 =""), 0, IF( ISNUMBER( R87 ), 0, 1 ))</f>
        <v>0</v>
      </c>
      <c r="CA87" s="159">
        <f xml:space="preserve"> IF( OR( $C$87 = $DC$87, $C$87 =""), 0, IF( ISNUMBER( S87 ), 0, 1 ))</f>
        <v>0</v>
      </c>
      <c r="CB87" s="159">
        <f xml:space="preserve"> IF( OR( $C$87 = $DC$87, $C$87 =""), 0, IF( ISNUMBER( T87 ), 0, 1 ))</f>
        <v>0</v>
      </c>
      <c r="CC87" s="252"/>
      <c r="CD87" s="159">
        <f xml:space="preserve"> IF( OR( $C$87 = $DC$87, $C$87 =""), 0, IF( ISNUMBER( V87 ), 0, 1 ))</f>
        <v>0</v>
      </c>
      <c r="CE87" s="159">
        <f xml:space="preserve"> IF( OR( $C$87 = $DC$87, $C$87 =""), 0, IF( ISNUMBER( W87 ), 0, 1 ))</f>
        <v>0</v>
      </c>
      <c r="CF87" s="159">
        <f xml:space="preserve"> IF( OR( $C$87 = $DC$87, $C$87 =""), 0, IF( ISNUMBER( X87 ), 0, 1 ))</f>
        <v>0</v>
      </c>
      <c r="CG87" s="159">
        <f xml:space="preserve"> IF( OR( $C$87 = $DC$87, $C$87 =""), 0, IF( ISNUMBER( Y87 ), 0, 1 ))</f>
        <v>0</v>
      </c>
      <c r="CH87" s="252"/>
      <c r="CI87" s="159">
        <f xml:space="preserve"> IF( OR( $C$87 = $DC$87, $C$87 =""), 0, IF( ISNUMBER( AA87 ), 0, 1 ))</f>
        <v>0</v>
      </c>
      <c r="CJ87" s="159">
        <f xml:space="preserve"> IF( OR( $C$87 = $DC$87, $C$87 =""), 0, IF( ISNUMBER( AB87 ), 0, 1 ))</f>
        <v>0</v>
      </c>
      <c r="CK87" s="159">
        <f xml:space="preserve"> IF( OR( $C$87 = $DC$87, $C$87 =""), 0, IF( ISNUMBER( AC87 ), 0, 1 ))</f>
        <v>0</v>
      </c>
      <c r="CL87" s="159">
        <f xml:space="preserve"> IF( OR( $C$87 = $DC$87, $C$87 =""), 0, IF( ISNUMBER( AD87 ), 0, 1 ))</f>
        <v>0</v>
      </c>
      <c r="CM87" s="252"/>
      <c r="CN87" s="159">
        <f xml:space="preserve"> IF( OR( $C$87 = $DC$87, $C$87 =""), 0, IF( ISNUMBER( AF87 ), 0, 1 ))</f>
        <v>0</v>
      </c>
      <c r="CO87" s="159">
        <f xml:space="preserve"> IF( OR( $C$87 = $DC$87, $C$87 =""), 0, IF( ISNUMBER( AG87 ), 0, 1 ))</f>
        <v>0</v>
      </c>
      <c r="CP87" s="159">
        <f xml:space="preserve"> IF( OR( $C$87 = $DC$87, $C$87 =""), 0, IF( ISNUMBER( AH87 ), 0, 1 ))</f>
        <v>0</v>
      </c>
      <c r="CQ87" s="159">
        <f xml:space="preserve"> IF( OR( $C$87 = $DC$87, $C$87 =""), 0, IF( ISNUMBER( AI87 ), 0, 1 ))</f>
        <v>0</v>
      </c>
      <c r="CR87" s="252"/>
      <c r="CS87" s="159">
        <f xml:space="preserve"> IF( OR( $C$87 = $DC$87, $C$87 =""), 0, IF( ISNUMBER( AK87 ), 0, 1 ))</f>
        <v>0</v>
      </c>
      <c r="CT87" s="159">
        <f xml:space="preserve"> IF( OR( $C$87 = $DC$87, $C$87 =""), 0, IF( ISNUMBER( AL87 ), 0, 1 ))</f>
        <v>0</v>
      </c>
      <c r="CU87" s="159">
        <f xml:space="preserve"> IF( OR( $C$87 = $DC$87, $C$87 =""), 0, IF( ISNUMBER( AM87 ), 0, 1 ))</f>
        <v>0</v>
      </c>
      <c r="CV87" s="159">
        <f xml:space="preserve"> IF( OR( $C$87 = $DC$87, $C$87 =""), 0, IF( ISNUMBER( AN87 ), 0, 1 ))</f>
        <v>0</v>
      </c>
      <c r="CW87" s="252"/>
      <c r="CX87" s="159">
        <f xml:space="preserve"> IF( OR( $C$87 = $DC$87, $C$87 =""), 0, IF( ISNUMBER( AP87 ), 0, 1 ))</f>
        <v>0</v>
      </c>
      <c r="CY87" s="159">
        <f xml:space="preserve"> IF( OR( $C$87 = $DC$87, $C$87 =""), 0, IF( ISNUMBER( AQ87 ), 0, 1 ))</f>
        <v>0</v>
      </c>
      <c r="CZ87" s="159">
        <f xml:space="preserve"> IF( OR( $C$87 = $DC$87, $C$87 =""), 0, IF( ISNUMBER( AR87 ), 0, 1 ))</f>
        <v>0</v>
      </c>
      <c r="DA87" s="159">
        <f xml:space="preserve"> IF( OR( $C$87 = $DC$87, $C$87 =""), 0, IF( ISNUMBER( AS87 ), 0, 1 ))</f>
        <v>0</v>
      </c>
      <c r="DB87" s="270"/>
      <c r="DC87" s="270" t="s">
        <v>585</v>
      </c>
    </row>
    <row r="88" spans="2:107" ht="14.25" customHeight="1" thickBot="1">
      <c r="B88" s="232">
        <f t="shared" si="38"/>
        <v>78</v>
      </c>
      <c r="C88" s="233" t="s">
        <v>592</v>
      </c>
      <c r="D88" s="234"/>
      <c r="E88" s="235" t="s">
        <v>72</v>
      </c>
      <c r="F88" s="236">
        <v>3</v>
      </c>
      <c r="G88" s="237">
        <f>SUM(G50:G87)</f>
        <v>0</v>
      </c>
      <c r="H88" s="238">
        <f>SUM(H50:H87)</f>
        <v>0</v>
      </c>
      <c r="I88" s="238">
        <f>SUM(I50:I87)</f>
        <v>0</v>
      </c>
      <c r="J88" s="238">
        <f>SUM(J50:J87)</f>
        <v>0</v>
      </c>
      <c r="K88" s="239">
        <f t="shared" si="21"/>
        <v>0</v>
      </c>
      <c r="L88" s="237">
        <f>SUM(L50:L87)</f>
        <v>0</v>
      </c>
      <c r="M88" s="238">
        <f>SUM(M50:M87)</f>
        <v>0</v>
      </c>
      <c r="N88" s="238">
        <f>SUM(N50:N87)</f>
        <v>0</v>
      </c>
      <c r="O88" s="238">
        <f>SUM(O50:O87)</f>
        <v>0</v>
      </c>
      <c r="P88" s="239">
        <f t="shared" si="22"/>
        <v>0</v>
      </c>
      <c r="Q88" s="237">
        <f>SUM(Q50:Q87)</f>
        <v>0</v>
      </c>
      <c r="R88" s="238">
        <f>SUM(R50:R87)</f>
        <v>0</v>
      </c>
      <c r="S88" s="238">
        <f>SUM(S50:S87)</f>
        <v>0</v>
      </c>
      <c r="T88" s="238">
        <f>SUM(T50:T87)</f>
        <v>0</v>
      </c>
      <c r="U88" s="239">
        <f t="shared" si="23"/>
        <v>0</v>
      </c>
      <c r="V88" s="237">
        <f>SUM(V50:V87)</f>
        <v>0</v>
      </c>
      <c r="W88" s="238">
        <f>SUM(W50:W87)</f>
        <v>0</v>
      </c>
      <c r="X88" s="238">
        <f>SUM(X50:X87)</f>
        <v>0</v>
      </c>
      <c r="Y88" s="238">
        <f>SUM(Y50:Y87)</f>
        <v>0</v>
      </c>
      <c r="Z88" s="239">
        <f t="shared" si="24"/>
        <v>0</v>
      </c>
      <c r="AA88" s="237">
        <f>SUM(AA50:AA87)</f>
        <v>0</v>
      </c>
      <c r="AB88" s="238">
        <f>SUM(AB50:AB87)</f>
        <v>0</v>
      </c>
      <c r="AC88" s="238">
        <f>SUM(AC50:AC87)</f>
        <v>0</v>
      </c>
      <c r="AD88" s="238">
        <f>SUM(AD50:AD87)</f>
        <v>0</v>
      </c>
      <c r="AE88" s="239">
        <f t="shared" si="25"/>
        <v>0</v>
      </c>
      <c r="AF88" s="237">
        <f>SUM(AF50:AF87)</f>
        <v>0</v>
      </c>
      <c r="AG88" s="238">
        <f>SUM(AG50:AG87)</f>
        <v>0</v>
      </c>
      <c r="AH88" s="238">
        <f>SUM(AH50:AH87)</f>
        <v>0</v>
      </c>
      <c r="AI88" s="238">
        <f>SUM(AI50:AI87)</f>
        <v>0</v>
      </c>
      <c r="AJ88" s="239">
        <f t="shared" si="26"/>
        <v>0</v>
      </c>
      <c r="AK88" s="237">
        <f>SUM(AK50:AK87)</f>
        <v>0</v>
      </c>
      <c r="AL88" s="238">
        <f>SUM(AL50:AL87)</f>
        <v>0</v>
      </c>
      <c r="AM88" s="238">
        <f>SUM(AM50:AM87)</f>
        <v>0</v>
      </c>
      <c r="AN88" s="238">
        <f>SUM(AN50:AN87)</f>
        <v>0</v>
      </c>
      <c r="AO88" s="239">
        <f t="shared" si="27"/>
        <v>0</v>
      </c>
      <c r="AP88" s="237">
        <f>SUM(AP50:AP87)</f>
        <v>0</v>
      </c>
      <c r="AQ88" s="238">
        <f>SUM(AQ50:AQ87)</f>
        <v>0</v>
      </c>
      <c r="AR88" s="238">
        <f>SUM(AR50:AR87)</f>
        <v>0</v>
      </c>
      <c r="AS88" s="238">
        <f>SUM(AS50:AS87)</f>
        <v>0</v>
      </c>
      <c r="AT88" s="239">
        <f t="shared" si="28"/>
        <v>0</v>
      </c>
      <c r="AU88" s="133"/>
      <c r="AV88" s="278" t="s">
        <v>593</v>
      </c>
      <c r="AW88" s="279"/>
      <c r="AX88" s="181"/>
      <c r="AY88" s="144"/>
      <c r="AZ88" s="144"/>
      <c r="BB88" s="232">
        <f t="shared" si="39"/>
        <v>78</v>
      </c>
      <c r="BC88" s="233" t="s">
        <v>592</v>
      </c>
      <c r="BD88" s="235" t="s">
        <v>72</v>
      </c>
      <c r="BE88" s="236">
        <v>3</v>
      </c>
      <c r="BF88" s="243" t="s">
        <v>594</v>
      </c>
      <c r="BG88" s="244" t="s">
        <v>595</v>
      </c>
      <c r="BH88" s="244" t="s">
        <v>596</v>
      </c>
      <c r="BI88" s="244" t="s">
        <v>597</v>
      </c>
      <c r="BJ88" s="245" t="s">
        <v>598</v>
      </c>
      <c r="BN88" s="100"/>
      <c r="BO88" s="160"/>
      <c r="BP88" s="160"/>
      <c r="BQ88" s="160"/>
      <c r="BR88" s="160"/>
      <c r="BS88" s="160"/>
      <c r="BT88" s="160"/>
      <c r="BU88" s="160"/>
      <c r="BV88" s="160"/>
      <c r="BW88" s="160"/>
      <c r="BX88" s="160"/>
      <c r="BY88" s="160"/>
      <c r="BZ88" s="160"/>
      <c r="CA88" s="160"/>
      <c r="CB88" s="160"/>
      <c r="CC88" s="160"/>
      <c r="CD88" s="160"/>
      <c r="CE88" s="160"/>
      <c r="CF88" s="160"/>
      <c r="CG88" s="160"/>
      <c r="CH88" s="160"/>
      <c r="CI88" s="160"/>
      <c r="CJ88" s="160"/>
      <c r="CK88" s="160"/>
      <c r="CL88" s="160"/>
      <c r="CM88" s="160"/>
      <c r="CN88" s="160"/>
      <c r="CO88" s="160"/>
      <c r="CP88" s="160"/>
      <c r="CQ88" s="160"/>
      <c r="CR88" s="160"/>
      <c r="CS88" s="160"/>
      <c r="CT88" s="160"/>
      <c r="CU88" s="160"/>
      <c r="CV88" s="160"/>
      <c r="CW88" s="160"/>
      <c r="CX88" s="160"/>
      <c r="CY88" s="160"/>
      <c r="CZ88" s="160"/>
      <c r="DA88" s="160"/>
    </row>
    <row r="89" spans="2:107">
      <c r="B89" s="248"/>
      <c r="C89" s="249"/>
      <c r="D89" s="250"/>
      <c r="E89" s="141"/>
      <c r="F89" s="251"/>
      <c r="G89" s="251"/>
      <c r="H89" s="251"/>
      <c r="I89" s="251"/>
      <c r="J89" s="251"/>
      <c r="K89" s="251"/>
      <c r="L89" s="251"/>
      <c r="M89" s="251"/>
      <c r="N89" s="251"/>
      <c r="O89" s="251"/>
      <c r="P89" s="251"/>
      <c r="Q89" s="251"/>
      <c r="R89" s="251"/>
      <c r="S89" s="251"/>
      <c r="T89" s="251"/>
      <c r="U89" s="256"/>
      <c r="V89" s="256"/>
      <c r="W89" s="256"/>
      <c r="X89" s="256"/>
      <c r="Y89" s="256"/>
      <c r="Z89" s="256"/>
      <c r="AA89" s="256"/>
      <c r="AB89" s="256"/>
      <c r="AC89" s="256"/>
      <c r="AD89" s="256"/>
      <c r="AE89" s="256"/>
      <c r="AF89" s="256"/>
      <c r="AG89" s="256"/>
      <c r="AH89" s="256"/>
      <c r="AI89" s="256"/>
      <c r="AJ89" s="256"/>
      <c r="AK89" s="106"/>
      <c r="AL89" s="106"/>
      <c r="AM89" s="106"/>
      <c r="AN89" s="106"/>
      <c r="AO89" s="106"/>
      <c r="AP89" s="106"/>
      <c r="AQ89" s="106"/>
      <c r="AR89" s="106"/>
      <c r="AS89" s="106"/>
      <c r="AT89" s="106"/>
      <c r="AU89" s="106"/>
      <c r="AV89" s="252"/>
      <c r="AW89" s="252"/>
      <c r="AX89" s="252"/>
      <c r="AY89" s="144"/>
      <c r="AZ89" s="144"/>
      <c r="BO89" s="280">
        <f>SUM(BM9:DA87)</f>
        <v>1472</v>
      </c>
    </row>
    <row r="90" spans="2:107">
      <c r="B90" s="281" t="s">
        <v>599</v>
      </c>
      <c r="C90" s="282"/>
      <c r="D90" s="283"/>
      <c r="E90" s="283"/>
      <c r="F90" s="283"/>
      <c r="G90" s="284"/>
      <c r="H90" s="220"/>
      <c r="I90" s="220"/>
      <c r="J90" s="220"/>
      <c r="K90" s="220"/>
      <c r="L90" s="220"/>
      <c r="M90" s="220"/>
      <c r="N90" s="220"/>
      <c r="O90" s="220"/>
      <c r="P90" s="220"/>
      <c r="Q90" s="220"/>
      <c r="R90" s="285"/>
      <c r="S90" s="285"/>
      <c r="T90" s="285"/>
      <c r="U90" s="285"/>
      <c r="V90" s="256"/>
      <c r="W90" s="256"/>
      <c r="X90" s="256"/>
      <c r="Y90" s="256"/>
      <c r="Z90" s="256"/>
      <c r="AA90" s="256"/>
      <c r="AB90" s="256"/>
      <c r="AC90" s="256"/>
      <c r="AD90" s="256"/>
      <c r="AE90" s="256"/>
      <c r="AF90" s="256"/>
      <c r="AG90" s="256"/>
      <c r="AH90" s="256"/>
      <c r="AI90" s="256"/>
      <c r="AJ90" s="256"/>
      <c r="AK90" s="106"/>
      <c r="AL90" s="106"/>
      <c r="AM90" s="106"/>
      <c r="AN90" s="106"/>
      <c r="AO90" s="106"/>
      <c r="AP90" s="106"/>
      <c r="AQ90" s="106"/>
      <c r="AR90" s="106"/>
      <c r="AS90" s="106"/>
      <c r="AT90" s="106"/>
      <c r="AU90" s="106"/>
      <c r="AV90" s="252"/>
      <c r="AW90" s="286"/>
      <c r="AX90" s="286"/>
      <c r="AY90" s="286"/>
      <c r="AZ90" s="286"/>
    </row>
    <row r="91" spans="2:107">
      <c r="B91" s="287"/>
      <c r="C91" s="288" t="s">
        <v>600</v>
      </c>
      <c r="D91" s="283"/>
      <c r="E91" s="283"/>
      <c r="F91" s="283"/>
      <c r="G91" s="284"/>
      <c r="H91" s="220"/>
      <c r="I91" s="220"/>
      <c r="J91" s="220"/>
      <c r="K91" s="220"/>
      <c r="L91" s="220"/>
      <c r="M91" s="220"/>
      <c r="N91" s="220"/>
      <c r="O91" s="220"/>
      <c r="P91" s="220"/>
      <c r="Q91" s="220"/>
      <c r="R91" s="285"/>
      <c r="S91" s="285"/>
      <c r="T91" s="285"/>
      <c r="U91" s="285"/>
      <c r="V91" s="256"/>
      <c r="W91" s="256"/>
      <c r="X91" s="256"/>
      <c r="Y91" s="256"/>
      <c r="Z91" s="256"/>
      <c r="AA91" s="256"/>
      <c r="AB91" s="256"/>
      <c r="AC91" s="256"/>
      <c r="AD91" s="256"/>
      <c r="AE91" s="256"/>
      <c r="AF91" s="256"/>
      <c r="AG91" s="256"/>
      <c r="AH91" s="256"/>
      <c r="AI91" s="256"/>
      <c r="AJ91" s="256"/>
      <c r="AK91" s="106"/>
      <c r="AL91" s="106"/>
      <c r="AM91" s="106"/>
      <c r="AN91" s="106"/>
      <c r="AO91" s="106"/>
      <c r="AP91" s="106"/>
      <c r="AQ91" s="106"/>
      <c r="AR91" s="106"/>
      <c r="AS91" s="106"/>
      <c r="AT91" s="106"/>
      <c r="AU91" s="106"/>
      <c r="AV91" s="252"/>
      <c r="AW91" s="286"/>
      <c r="AX91" s="286"/>
      <c r="AY91" s="286"/>
      <c r="AZ91" s="286"/>
    </row>
    <row r="92" spans="2:107" ht="15" customHeight="1">
      <c r="B92" s="289"/>
      <c r="C92" s="288" t="s">
        <v>601</v>
      </c>
      <c r="D92" s="283"/>
      <c r="E92" s="283"/>
      <c r="F92" s="283"/>
      <c r="G92" s="284"/>
      <c r="H92" s="220"/>
      <c r="I92" s="220"/>
      <c r="J92" s="220"/>
      <c r="K92" s="220"/>
      <c r="L92" s="220"/>
      <c r="M92" s="220"/>
      <c r="N92" s="220"/>
      <c r="O92" s="220"/>
      <c r="P92" s="220"/>
      <c r="Q92" s="220"/>
      <c r="R92" s="285"/>
      <c r="S92" s="285"/>
      <c r="T92" s="285"/>
      <c r="U92" s="285"/>
      <c r="V92" s="256"/>
      <c r="W92" s="256"/>
      <c r="X92" s="256"/>
      <c r="Y92" s="256"/>
      <c r="Z92" s="256"/>
      <c r="AA92" s="256"/>
      <c r="AB92" s="256"/>
      <c r="AC92" s="256"/>
      <c r="AD92" s="256"/>
      <c r="AE92" s="256"/>
      <c r="AF92" s="256"/>
      <c r="AG92" s="256"/>
      <c r="AH92" s="256"/>
      <c r="AI92" s="256"/>
      <c r="AJ92" s="256"/>
      <c r="AK92" s="106"/>
      <c r="AL92" s="106"/>
      <c r="AM92" s="106"/>
      <c r="AN92" s="106"/>
      <c r="AO92" s="106"/>
      <c r="AP92" s="106"/>
      <c r="AQ92" s="106"/>
      <c r="AR92" s="106"/>
      <c r="AS92" s="106"/>
      <c r="AT92" s="106"/>
      <c r="AU92" s="106"/>
      <c r="AV92" s="252"/>
      <c r="AW92" s="286"/>
      <c r="AX92" s="286"/>
      <c r="AY92" s="286"/>
      <c r="AZ92" s="286"/>
    </row>
    <row r="93" spans="2:107" ht="15" customHeight="1">
      <c r="B93" s="290"/>
      <c r="C93" s="288" t="s">
        <v>14</v>
      </c>
      <c r="D93" s="283"/>
      <c r="E93" s="283"/>
      <c r="F93" s="283"/>
      <c r="G93" s="284"/>
      <c r="H93" s="220"/>
      <c r="I93" s="220"/>
      <c r="J93" s="220"/>
      <c r="K93" s="220"/>
      <c r="L93" s="220"/>
      <c r="M93" s="220"/>
      <c r="N93" s="220"/>
      <c r="O93" s="220"/>
      <c r="P93" s="220"/>
      <c r="Q93" s="220"/>
      <c r="R93" s="285"/>
      <c r="S93" s="285"/>
      <c r="T93" s="285"/>
      <c r="U93" s="285"/>
      <c r="V93" s="256"/>
      <c r="W93" s="256"/>
      <c r="X93" s="256"/>
      <c r="Y93" s="256"/>
      <c r="Z93" s="256"/>
      <c r="AA93" s="256"/>
      <c r="AB93" s="256"/>
      <c r="AC93" s="256"/>
      <c r="AD93" s="256"/>
      <c r="AE93" s="256"/>
      <c r="AF93" s="256"/>
      <c r="AG93" s="256"/>
      <c r="AH93" s="256"/>
      <c r="AI93" s="256"/>
      <c r="AJ93" s="256"/>
      <c r="AK93" s="106"/>
      <c r="AL93" s="106"/>
      <c r="AM93" s="106"/>
      <c r="AN93" s="106"/>
      <c r="AO93" s="106"/>
      <c r="AP93" s="106"/>
      <c r="AQ93" s="106"/>
      <c r="AR93" s="106"/>
      <c r="AS93" s="106"/>
      <c r="AT93" s="106"/>
      <c r="AU93" s="106"/>
      <c r="AV93" s="252"/>
      <c r="AW93" s="286"/>
      <c r="AX93" s="286"/>
      <c r="AY93" s="286"/>
      <c r="AZ93" s="286"/>
    </row>
    <row r="94" spans="2:107" ht="15" customHeight="1">
      <c r="B94" s="291"/>
      <c r="C94" s="288" t="s">
        <v>602</v>
      </c>
      <c r="D94" s="283"/>
      <c r="E94" s="283"/>
      <c r="F94" s="283"/>
      <c r="G94" s="284"/>
      <c r="H94" s="220"/>
      <c r="I94" s="220"/>
      <c r="J94" s="220"/>
      <c r="K94" s="220"/>
      <c r="L94" s="220"/>
      <c r="M94" s="220"/>
      <c r="N94" s="220"/>
      <c r="O94" s="220"/>
      <c r="P94" s="220"/>
      <c r="Q94" s="220"/>
      <c r="R94" s="285"/>
      <c r="S94" s="285"/>
      <c r="T94" s="285"/>
      <c r="U94" s="285"/>
      <c r="V94" s="256"/>
      <c r="W94" s="256"/>
      <c r="X94" s="256"/>
      <c r="Y94" s="256"/>
      <c r="Z94" s="256"/>
      <c r="AA94" s="256"/>
      <c r="AB94" s="256"/>
      <c r="AC94" s="256"/>
      <c r="AD94" s="256"/>
      <c r="AE94" s="256"/>
      <c r="AF94" s="256"/>
      <c r="AG94" s="256"/>
      <c r="AH94" s="256"/>
      <c r="AI94" s="256"/>
      <c r="AJ94" s="256"/>
      <c r="AK94" s="106"/>
      <c r="AL94" s="106"/>
      <c r="AM94" s="106"/>
      <c r="AN94" s="106"/>
      <c r="AO94" s="106"/>
      <c r="AP94" s="106"/>
      <c r="AQ94" s="106"/>
      <c r="AR94" s="106"/>
      <c r="AS94" s="106"/>
      <c r="AT94" s="106"/>
      <c r="AU94" s="106"/>
      <c r="AV94" s="252"/>
      <c r="AW94" s="286"/>
      <c r="AX94" s="286"/>
      <c r="AY94" s="286"/>
      <c r="AZ94" s="286"/>
    </row>
    <row r="95" spans="2:107" ht="15" customHeight="1" thickBot="1">
      <c r="B95" s="292"/>
      <c r="C95" s="288"/>
      <c r="D95" s="283"/>
      <c r="E95" s="283"/>
      <c r="F95" s="283"/>
      <c r="G95" s="284"/>
      <c r="H95" s="220"/>
      <c r="I95" s="220"/>
      <c r="J95" s="220"/>
      <c r="K95" s="220"/>
      <c r="L95" s="220"/>
      <c r="M95" s="220"/>
      <c r="N95" s="220"/>
      <c r="O95" s="220"/>
      <c r="P95" s="220"/>
      <c r="Q95" s="220"/>
      <c r="R95" s="285"/>
      <c r="S95" s="285"/>
      <c r="T95" s="285"/>
      <c r="U95" s="285"/>
      <c r="V95" s="293"/>
      <c r="W95" s="293"/>
      <c r="X95" s="293"/>
      <c r="Y95" s="293"/>
      <c r="Z95" s="293"/>
      <c r="AA95" s="293"/>
      <c r="AB95" s="293"/>
      <c r="AC95" s="293"/>
      <c r="AD95" s="293"/>
      <c r="AE95" s="293"/>
      <c r="AF95" s="293"/>
      <c r="AG95" s="293"/>
      <c r="AH95" s="293"/>
      <c r="AI95" s="293"/>
      <c r="AJ95" s="293"/>
      <c r="AK95" s="106"/>
      <c r="AL95" s="106"/>
      <c r="AM95" s="106"/>
      <c r="AN95" s="106"/>
      <c r="AO95" s="106"/>
      <c r="AP95" s="106"/>
      <c r="AQ95" s="106"/>
      <c r="AR95" s="106"/>
      <c r="AS95" s="106"/>
      <c r="AT95" s="106"/>
      <c r="AU95" s="106"/>
      <c r="AV95" s="252"/>
      <c r="AW95" s="286"/>
      <c r="AX95" s="286"/>
      <c r="AY95" s="286"/>
      <c r="AZ95" s="286"/>
    </row>
    <row r="96" spans="2:107" ht="16.5" thickBot="1">
      <c r="B96" s="477" t="s">
        <v>603</v>
      </c>
      <c r="C96" s="478"/>
      <c r="D96" s="478"/>
      <c r="E96" s="478"/>
      <c r="F96" s="478"/>
      <c r="G96" s="478"/>
      <c r="H96" s="478"/>
      <c r="I96" s="478"/>
      <c r="J96" s="478"/>
      <c r="K96" s="478"/>
      <c r="L96" s="478"/>
      <c r="M96" s="478"/>
      <c r="N96" s="478"/>
      <c r="O96" s="478"/>
      <c r="P96" s="479"/>
      <c r="AV96" s="286"/>
      <c r="AW96" s="286"/>
      <c r="AX96" s="286"/>
      <c r="AY96" s="286"/>
      <c r="AZ96" s="286"/>
    </row>
    <row r="97" spans="2:109" ht="16.5" thickBot="1">
      <c r="B97" s="294"/>
      <c r="C97" s="295"/>
      <c r="D97" s="296"/>
      <c r="E97" s="297"/>
      <c r="F97" s="297"/>
      <c r="G97" s="297"/>
      <c r="H97" s="297"/>
      <c r="I97" s="297"/>
      <c r="J97" s="297"/>
      <c r="K97" s="297"/>
      <c r="L97" s="297"/>
      <c r="M97" s="297"/>
      <c r="N97" s="297"/>
      <c r="O97" s="297"/>
      <c r="P97" s="297"/>
      <c r="AV97" s="286"/>
      <c r="AW97" s="286"/>
      <c r="AX97" s="286"/>
      <c r="AY97" s="286"/>
      <c r="AZ97" s="286"/>
    </row>
    <row r="98" spans="2:109" ht="90" customHeight="1" thickBot="1">
      <c r="B98" s="480" t="s">
        <v>604</v>
      </c>
      <c r="C98" s="481"/>
      <c r="D98" s="481"/>
      <c r="E98" s="481"/>
      <c r="F98" s="481"/>
      <c r="G98" s="481"/>
      <c r="H98" s="481"/>
      <c r="I98" s="481"/>
      <c r="J98" s="481"/>
      <c r="K98" s="481"/>
      <c r="L98" s="481"/>
      <c r="M98" s="481"/>
      <c r="N98" s="481"/>
      <c r="O98" s="481"/>
      <c r="P98" s="482"/>
      <c r="AV98" s="286"/>
      <c r="AW98" s="286"/>
      <c r="AX98" s="286"/>
      <c r="AY98" s="286"/>
      <c r="AZ98" s="286"/>
    </row>
    <row r="99" spans="2:109" ht="16.5" thickBot="1">
      <c r="B99" s="294"/>
      <c r="C99" s="295"/>
      <c r="D99" s="296"/>
      <c r="E99" s="297"/>
      <c r="F99" s="297"/>
      <c r="G99" s="297"/>
      <c r="H99" s="297"/>
      <c r="I99" s="297"/>
      <c r="J99" s="297"/>
      <c r="K99" s="297"/>
      <c r="L99" s="297"/>
      <c r="M99" s="297"/>
      <c r="N99" s="297"/>
      <c r="O99" s="297"/>
      <c r="P99" s="297"/>
      <c r="AV99" s="286"/>
      <c r="AW99" s="286"/>
      <c r="AX99" s="286"/>
      <c r="AY99" s="286"/>
      <c r="AZ99" s="286"/>
    </row>
    <row r="100" spans="2:109" ht="15" customHeight="1">
      <c r="B100" s="298" t="s">
        <v>605</v>
      </c>
      <c r="C100" s="483" t="s">
        <v>606</v>
      </c>
      <c r="D100" s="484"/>
      <c r="E100" s="484"/>
      <c r="F100" s="484"/>
      <c r="G100" s="484"/>
      <c r="H100" s="484"/>
      <c r="I100" s="484"/>
      <c r="J100" s="484"/>
      <c r="K100" s="484"/>
      <c r="L100" s="484"/>
      <c r="M100" s="484"/>
      <c r="N100" s="484"/>
      <c r="O100" s="484"/>
      <c r="P100" s="485"/>
      <c r="AV100" s="286"/>
      <c r="AW100" s="286"/>
      <c r="AX100" s="286"/>
      <c r="AY100" s="286"/>
      <c r="AZ100" s="286"/>
    </row>
    <row r="101" spans="2:109" ht="15" customHeight="1">
      <c r="B101" s="299" t="s">
        <v>607</v>
      </c>
      <c r="C101" s="300"/>
      <c r="D101" s="300"/>
      <c r="E101" s="300"/>
      <c r="F101" s="300"/>
      <c r="G101" s="300"/>
      <c r="H101" s="300"/>
      <c r="I101" s="300"/>
      <c r="J101" s="300"/>
      <c r="K101" s="300"/>
      <c r="L101" s="300"/>
      <c r="M101" s="300"/>
      <c r="N101" s="300"/>
      <c r="O101" s="300"/>
      <c r="P101" s="301"/>
      <c r="AV101" s="286"/>
      <c r="AW101" s="286"/>
      <c r="AX101" s="286"/>
      <c r="AY101" s="286"/>
      <c r="AZ101" s="286"/>
    </row>
    <row r="102" spans="2:109" ht="15" customHeight="1">
      <c r="B102" s="302" t="str">
        <f t="shared" ref="B102:B124" si="42">B9&amp;" / "&amp;B50</f>
        <v>1 / 40</v>
      </c>
      <c r="C102" s="474" t="s">
        <v>608</v>
      </c>
      <c r="D102" s="475"/>
      <c r="E102" s="475"/>
      <c r="F102" s="475"/>
      <c r="G102" s="475"/>
      <c r="H102" s="475"/>
      <c r="I102" s="475"/>
      <c r="J102" s="475"/>
      <c r="K102" s="475"/>
      <c r="L102" s="475"/>
      <c r="M102" s="475"/>
      <c r="N102" s="475"/>
      <c r="O102" s="475"/>
      <c r="P102" s="476"/>
      <c r="AV102" s="286"/>
      <c r="AW102" s="286"/>
      <c r="AX102" s="286"/>
      <c r="AY102" s="286"/>
      <c r="AZ102" s="286"/>
    </row>
    <row r="103" spans="2:109" ht="30" customHeight="1">
      <c r="B103" s="302" t="str">
        <f t="shared" si="42"/>
        <v>2 / 41</v>
      </c>
      <c r="C103" s="474" t="s">
        <v>609</v>
      </c>
      <c r="D103" s="475"/>
      <c r="E103" s="475"/>
      <c r="F103" s="475"/>
      <c r="G103" s="475"/>
      <c r="H103" s="475"/>
      <c r="I103" s="475"/>
      <c r="J103" s="475"/>
      <c r="K103" s="475"/>
      <c r="L103" s="475"/>
      <c r="M103" s="475"/>
      <c r="N103" s="475"/>
      <c r="O103" s="475"/>
      <c r="P103" s="476"/>
      <c r="AV103" s="286"/>
      <c r="AW103" s="286"/>
      <c r="AX103" s="286"/>
      <c r="AY103" s="286"/>
      <c r="AZ103" s="286"/>
    </row>
    <row r="104" spans="2:109" s="173" customFormat="1" ht="15" customHeight="1">
      <c r="B104" s="302" t="str">
        <f t="shared" si="42"/>
        <v>3 / 42</v>
      </c>
      <c r="C104" s="474" t="s">
        <v>610</v>
      </c>
      <c r="D104" s="475"/>
      <c r="E104" s="475"/>
      <c r="F104" s="475"/>
      <c r="G104" s="475"/>
      <c r="H104" s="475"/>
      <c r="I104" s="475"/>
      <c r="J104" s="475"/>
      <c r="K104" s="475"/>
      <c r="L104" s="475"/>
      <c r="M104" s="475"/>
      <c r="N104" s="475"/>
      <c r="O104" s="475"/>
      <c r="P104" s="476"/>
      <c r="Q104" s="97"/>
      <c r="AV104" s="303"/>
      <c r="AW104" s="303"/>
      <c r="AX104" s="303"/>
      <c r="AY104" s="303"/>
      <c r="AZ104" s="303"/>
      <c r="BL104" s="255"/>
      <c r="BM104" s="135"/>
      <c r="BN104" s="135"/>
      <c r="BO104" s="135"/>
      <c r="BP104" s="135"/>
      <c r="BQ104" s="135"/>
      <c r="BR104" s="135"/>
      <c r="BS104" s="135"/>
      <c r="BT104" s="135"/>
      <c r="BU104" s="135"/>
      <c r="BV104" s="135"/>
      <c r="BW104" s="135"/>
      <c r="BX104" s="135"/>
      <c r="BY104" s="135"/>
      <c r="BZ104" s="135"/>
      <c r="CA104" s="135"/>
      <c r="CB104" s="135"/>
      <c r="CC104" s="135"/>
      <c r="CD104" s="135"/>
      <c r="CE104" s="135"/>
      <c r="CF104" s="135"/>
      <c r="CG104" s="135"/>
      <c r="CH104" s="135"/>
      <c r="CI104" s="135"/>
      <c r="CJ104" s="135"/>
      <c r="CK104" s="135"/>
      <c r="CL104" s="135"/>
      <c r="CM104" s="135"/>
      <c r="CN104" s="135"/>
      <c r="CO104" s="135"/>
      <c r="CP104" s="135"/>
      <c r="CQ104" s="135"/>
      <c r="CR104" s="135"/>
      <c r="CS104" s="135"/>
      <c r="CT104" s="135"/>
      <c r="CU104" s="135"/>
      <c r="CV104" s="135"/>
      <c r="CW104" s="135"/>
      <c r="CX104" s="135"/>
      <c r="CY104" s="135"/>
      <c r="CZ104" s="135"/>
      <c r="DA104" s="135"/>
      <c r="DB104" s="135"/>
      <c r="DC104" s="135"/>
      <c r="DD104" s="255"/>
      <c r="DE104" s="102"/>
    </row>
    <row r="105" spans="2:109" ht="15" customHeight="1">
      <c r="B105" s="302" t="str">
        <f t="shared" si="42"/>
        <v>4 / 43</v>
      </c>
      <c r="C105" s="474" t="s">
        <v>611</v>
      </c>
      <c r="D105" s="475"/>
      <c r="E105" s="475"/>
      <c r="F105" s="475"/>
      <c r="G105" s="475"/>
      <c r="H105" s="475"/>
      <c r="I105" s="475"/>
      <c r="J105" s="475"/>
      <c r="K105" s="475"/>
      <c r="L105" s="475"/>
      <c r="M105" s="475"/>
      <c r="N105" s="475"/>
      <c r="O105" s="475"/>
      <c r="P105" s="476"/>
      <c r="AV105" s="286"/>
      <c r="AW105" s="286"/>
      <c r="AX105" s="286"/>
      <c r="AY105" s="286"/>
      <c r="AZ105" s="286"/>
    </row>
    <row r="106" spans="2:109" ht="15" customHeight="1">
      <c r="B106" s="302" t="str">
        <f t="shared" si="42"/>
        <v>5 / 44</v>
      </c>
      <c r="C106" s="474" t="s">
        <v>612</v>
      </c>
      <c r="D106" s="475"/>
      <c r="E106" s="475"/>
      <c r="F106" s="475"/>
      <c r="G106" s="475"/>
      <c r="H106" s="475"/>
      <c r="I106" s="475"/>
      <c r="J106" s="475"/>
      <c r="K106" s="475"/>
      <c r="L106" s="475"/>
      <c r="M106" s="475"/>
      <c r="N106" s="475"/>
      <c r="O106" s="475"/>
      <c r="P106" s="476"/>
      <c r="AV106" s="286"/>
      <c r="AW106" s="286"/>
      <c r="AX106" s="286"/>
      <c r="AY106" s="286"/>
      <c r="AZ106" s="286"/>
    </row>
    <row r="107" spans="2:109" ht="30" customHeight="1">
      <c r="B107" s="302" t="str">
        <f t="shared" si="42"/>
        <v>6 / 45</v>
      </c>
      <c r="C107" s="474" t="s">
        <v>613</v>
      </c>
      <c r="D107" s="475"/>
      <c r="E107" s="475"/>
      <c r="F107" s="475"/>
      <c r="G107" s="475"/>
      <c r="H107" s="475"/>
      <c r="I107" s="475"/>
      <c r="J107" s="475"/>
      <c r="K107" s="475"/>
      <c r="L107" s="475"/>
      <c r="M107" s="475"/>
      <c r="N107" s="475"/>
      <c r="O107" s="475"/>
      <c r="P107" s="476"/>
      <c r="AV107" s="286"/>
      <c r="AW107" s="286"/>
      <c r="AX107" s="286"/>
      <c r="AY107" s="286"/>
      <c r="AZ107" s="286"/>
    </row>
    <row r="108" spans="2:109" ht="15" customHeight="1">
      <c r="B108" s="302" t="str">
        <f t="shared" si="42"/>
        <v>7 / 46</v>
      </c>
      <c r="C108" s="474" t="s">
        <v>614</v>
      </c>
      <c r="D108" s="475"/>
      <c r="E108" s="475"/>
      <c r="F108" s="475"/>
      <c r="G108" s="475"/>
      <c r="H108" s="475"/>
      <c r="I108" s="475"/>
      <c r="J108" s="475"/>
      <c r="K108" s="475"/>
      <c r="L108" s="475"/>
      <c r="M108" s="475"/>
      <c r="N108" s="475"/>
      <c r="O108" s="475"/>
      <c r="P108" s="476"/>
      <c r="AV108" s="286"/>
      <c r="AW108" s="286"/>
      <c r="AX108" s="286"/>
      <c r="AY108" s="286"/>
      <c r="AZ108" s="286"/>
    </row>
    <row r="109" spans="2:109" ht="15" customHeight="1">
      <c r="B109" s="302" t="str">
        <f t="shared" si="42"/>
        <v>8 / 47</v>
      </c>
      <c r="C109" s="474" t="s">
        <v>615</v>
      </c>
      <c r="D109" s="475"/>
      <c r="E109" s="475"/>
      <c r="F109" s="475"/>
      <c r="G109" s="475"/>
      <c r="H109" s="475"/>
      <c r="I109" s="475"/>
      <c r="J109" s="475"/>
      <c r="K109" s="475"/>
      <c r="L109" s="475"/>
      <c r="M109" s="475"/>
      <c r="N109" s="475"/>
      <c r="O109" s="475"/>
      <c r="P109" s="476"/>
      <c r="AV109" s="286"/>
      <c r="AW109" s="286"/>
      <c r="AX109" s="286"/>
      <c r="AY109" s="286"/>
      <c r="AZ109" s="286"/>
    </row>
    <row r="110" spans="2:109" ht="15" customHeight="1">
      <c r="B110" s="302" t="str">
        <f t="shared" si="42"/>
        <v>9 / 48</v>
      </c>
      <c r="C110" s="474" t="s">
        <v>616</v>
      </c>
      <c r="D110" s="475"/>
      <c r="E110" s="475"/>
      <c r="F110" s="475"/>
      <c r="G110" s="475"/>
      <c r="H110" s="475"/>
      <c r="I110" s="475"/>
      <c r="J110" s="475"/>
      <c r="K110" s="475"/>
      <c r="L110" s="475"/>
      <c r="M110" s="475"/>
      <c r="N110" s="475"/>
      <c r="O110" s="475"/>
      <c r="P110" s="476"/>
      <c r="AV110" s="286"/>
      <c r="AW110" s="286"/>
      <c r="AX110" s="286"/>
      <c r="AY110" s="286"/>
      <c r="AZ110" s="286"/>
    </row>
    <row r="111" spans="2:109" ht="15" customHeight="1">
      <c r="B111" s="302" t="str">
        <f t="shared" si="42"/>
        <v>10 / 49</v>
      </c>
      <c r="C111" s="474" t="s">
        <v>617</v>
      </c>
      <c r="D111" s="475"/>
      <c r="E111" s="475"/>
      <c r="F111" s="475"/>
      <c r="G111" s="475"/>
      <c r="H111" s="475"/>
      <c r="I111" s="475"/>
      <c r="J111" s="475"/>
      <c r="K111" s="475"/>
      <c r="L111" s="475"/>
      <c r="M111" s="475"/>
      <c r="N111" s="475"/>
      <c r="O111" s="475"/>
      <c r="P111" s="476"/>
      <c r="AV111" s="286"/>
      <c r="AW111" s="286"/>
      <c r="AX111" s="286"/>
      <c r="AY111" s="286"/>
      <c r="AZ111" s="286"/>
    </row>
    <row r="112" spans="2:109" ht="30" customHeight="1">
      <c r="B112" s="302" t="str">
        <f t="shared" si="42"/>
        <v>11 / 50</v>
      </c>
      <c r="C112" s="474" t="s">
        <v>618</v>
      </c>
      <c r="D112" s="475"/>
      <c r="E112" s="475"/>
      <c r="F112" s="475"/>
      <c r="G112" s="475"/>
      <c r="H112" s="475"/>
      <c r="I112" s="475"/>
      <c r="J112" s="475"/>
      <c r="K112" s="475"/>
      <c r="L112" s="475"/>
      <c r="M112" s="475"/>
      <c r="N112" s="475"/>
      <c r="O112" s="475"/>
      <c r="P112" s="476"/>
    </row>
    <row r="113" spans="2:16" ht="15" customHeight="1">
      <c r="B113" s="302" t="str">
        <f t="shared" si="42"/>
        <v>12 / 51</v>
      </c>
      <c r="C113" s="474" t="s">
        <v>619</v>
      </c>
      <c r="D113" s="475"/>
      <c r="E113" s="475"/>
      <c r="F113" s="475"/>
      <c r="G113" s="475"/>
      <c r="H113" s="475"/>
      <c r="I113" s="475"/>
      <c r="J113" s="475"/>
      <c r="K113" s="475"/>
      <c r="L113" s="475"/>
      <c r="M113" s="475"/>
      <c r="N113" s="475"/>
      <c r="O113" s="475"/>
      <c r="P113" s="476"/>
    </row>
    <row r="114" spans="2:16" ht="15" customHeight="1">
      <c r="B114" s="302" t="str">
        <f t="shared" si="42"/>
        <v>13 / 52</v>
      </c>
      <c r="C114" s="474" t="s">
        <v>620</v>
      </c>
      <c r="D114" s="475"/>
      <c r="E114" s="475"/>
      <c r="F114" s="475"/>
      <c r="G114" s="475"/>
      <c r="H114" s="475"/>
      <c r="I114" s="475"/>
      <c r="J114" s="475"/>
      <c r="K114" s="475"/>
      <c r="L114" s="475"/>
      <c r="M114" s="475"/>
      <c r="N114" s="475"/>
      <c r="O114" s="475"/>
      <c r="P114" s="476"/>
    </row>
    <row r="115" spans="2:16" ht="30" customHeight="1">
      <c r="B115" s="302" t="str">
        <f t="shared" si="42"/>
        <v>14 / 53</v>
      </c>
      <c r="C115" s="474" t="s">
        <v>621</v>
      </c>
      <c r="D115" s="475"/>
      <c r="E115" s="475"/>
      <c r="F115" s="475"/>
      <c r="G115" s="475"/>
      <c r="H115" s="475"/>
      <c r="I115" s="475"/>
      <c r="J115" s="475"/>
      <c r="K115" s="475"/>
      <c r="L115" s="475"/>
      <c r="M115" s="475"/>
      <c r="N115" s="475"/>
      <c r="O115" s="475"/>
      <c r="P115" s="476"/>
    </row>
    <row r="116" spans="2:16" ht="30" customHeight="1">
      <c r="B116" s="302" t="str">
        <f t="shared" si="42"/>
        <v>15 / 54</v>
      </c>
      <c r="C116" s="474" t="s">
        <v>622</v>
      </c>
      <c r="D116" s="475"/>
      <c r="E116" s="475"/>
      <c r="F116" s="475"/>
      <c r="G116" s="475"/>
      <c r="H116" s="475"/>
      <c r="I116" s="475"/>
      <c r="J116" s="475"/>
      <c r="K116" s="475"/>
      <c r="L116" s="475"/>
      <c r="M116" s="475"/>
      <c r="N116" s="475"/>
      <c r="O116" s="475"/>
      <c r="P116" s="476"/>
    </row>
    <row r="117" spans="2:16" ht="15" customHeight="1">
      <c r="B117" s="302" t="str">
        <f t="shared" si="42"/>
        <v>16 / 55</v>
      </c>
      <c r="C117" s="474" t="s">
        <v>623</v>
      </c>
      <c r="D117" s="475"/>
      <c r="E117" s="475"/>
      <c r="F117" s="475"/>
      <c r="G117" s="475"/>
      <c r="H117" s="475"/>
      <c r="I117" s="475"/>
      <c r="J117" s="475"/>
      <c r="K117" s="475"/>
      <c r="L117" s="475"/>
      <c r="M117" s="475"/>
      <c r="N117" s="475"/>
      <c r="O117" s="475"/>
      <c r="P117" s="476"/>
    </row>
    <row r="118" spans="2:16" ht="15" customHeight="1">
      <c r="B118" s="302" t="str">
        <f t="shared" si="42"/>
        <v>17 / 56</v>
      </c>
      <c r="C118" s="474" t="s">
        <v>624</v>
      </c>
      <c r="D118" s="475"/>
      <c r="E118" s="475"/>
      <c r="F118" s="475"/>
      <c r="G118" s="475"/>
      <c r="H118" s="475"/>
      <c r="I118" s="475"/>
      <c r="J118" s="475"/>
      <c r="K118" s="475"/>
      <c r="L118" s="475"/>
      <c r="M118" s="475"/>
      <c r="N118" s="475"/>
      <c r="O118" s="475"/>
      <c r="P118" s="476"/>
    </row>
    <row r="119" spans="2:16" ht="15" customHeight="1">
      <c r="B119" s="302" t="str">
        <f t="shared" si="42"/>
        <v>18 / 57</v>
      </c>
      <c r="C119" s="474" t="s">
        <v>625</v>
      </c>
      <c r="D119" s="475"/>
      <c r="E119" s="475"/>
      <c r="F119" s="475"/>
      <c r="G119" s="475"/>
      <c r="H119" s="475"/>
      <c r="I119" s="475"/>
      <c r="J119" s="475"/>
      <c r="K119" s="475"/>
      <c r="L119" s="475"/>
      <c r="M119" s="475"/>
      <c r="N119" s="475"/>
      <c r="O119" s="475"/>
      <c r="P119" s="476"/>
    </row>
    <row r="120" spans="2:16" ht="15" customHeight="1">
      <c r="B120" s="302" t="str">
        <f t="shared" si="42"/>
        <v>19 / 58</v>
      </c>
      <c r="C120" s="474" t="s">
        <v>626</v>
      </c>
      <c r="D120" s="475"/>
      <c r="E120" s="475"/>
      <c r="F120" s="475"/>
      <c r="G120" s="475"/>
      <c r="H120" s="475"/>
      <c r="I120" s="475"/>
      <c r="J120" s="475"/>
      <c r="K120" s="475"/>
      <c r="L120" s="475"/>
      <c r="M120" s="475"/>
      <c r="N120" s="475"/>
      <c r="O120" s="475"/>
      <c r="P120" s="476"/>
    </row>
    <row r="121" spans="2:16" ht="15" customHeight="1">
      <c r="B121" s="302" t="str">
        <f t="shared" si="42"/>
        <v>20 / 59</v>
      </c>
      <c r="C121" s="474" t="s">
        <v>627</v>
      </c>
      <c r="D121" s="475"/>
      <c r="E121" s="475"/>
      <c r="F121" s="475"/>
      <c r="G121" s="475"/>
      <c r="H121" s="475"/>
      <c r="I121" s="475"/>
      <c r="J121" s="475"/>
      <c r="K121" s="475"/>
      <c r="L121" s="475"/>
      <c r="M121" s="475"/>
      <c r="N121" s="475"/>
      <c r="O121" s="475"/>
      <c r="P121" s="476"/>
    </row>
    <row r="122" spans="2:16" ht="15" customHeight="1">
      <c r="B122" s="302" t="str">
        <f t="shared" si="42"/>
        <v>21 / 60</v>
      </c>
      <c r="C122" s="474" t="s">
        <v>628</v>
      </c>
      <c r="D122" s="475"/>
      <c r="E122" s="475"/>
      <c r="F122" s="475"/>
      <c r="G122" s="475"/>
      <c r="H122" s="475"/>
      <c r="I122" s="475"/>
      <c r="J122" s="475"/>
      <c r="K122" s="475"/>
      <c r="L122" s="475"/>
      <c r="M122" s="475"/>
      <c r="N122" s="475"/>
      <c r="O122" s="475"/>
      <c r="P122" s="476"/>
    </row>
    <row r="123" spans="2:16" ht="15" customHeight="1">
      <c r="B123" s="302" t="str">
        <f t="shared" si="42"/>
        <v>22 / 61</v>
      </c>
      <c r="C123" s="474" t="s">
        <v>629</v>
      </c>
      <c r="D123" s="475"/>
      <c r="E123" s="475"/>
      <c r="F123" s="475"/>
      <c r="G123" s="475"/>
      <c r="H123" s="475"/>
      <c r="I123" s="475"/>
      <c r="J123" s="475"/>
      <c r="K123" s="475"/>
      <c r="L123" s="475"/>
      <c r="M123" s="475"/>
      <c r="N123" s="475"/>
      <c r="O123" s="475"/>
      <c r="P123" s="476"/>
    </row>
    <row r="124" spans="2:16" ht="15" customHeight="1">
      <c r="B124" s="302" t="str">
        <f t="shared" si="42"/>
        <v>23 / 62</v>
      </c>
      <c r="C124" s="474" t="s">
        <v>630</v>
      </c>
      <c r="D124" s="475"/>
      <c r="E124" s="475"/>
      <c r="F124" s="475"/>
      <c r="G124" s="475"/>
      <c r="H124" s="475"/>
      <c r="I124" s="475"/>
      <c r="J124" s="475"/>
      <c r="K124" s="475"/>
      <c r="L124" s="475"/>
      <c r="M124" s="475"/>
      <c r="N124" s="475"/>
      <c r="O124" s="475"/>
      <c r="P124" s="476"/>
    </row>
    <row r="125" spans="2:16" ht="30" customHeight="1">
      <c r="B125" s="304" t="s">
        <v>631</v>
      </c>
      <c r="C125" s="474" t="s">
        <v>632</v>
      </c>
      <c r="D125" s="475"/>
      <c r="E125" s="475"/>
      <c r="F125" s="475"/>
      <c r="G125" s="475"/>
      <c r="H125" s="475"/>
      <c r="I125" s="475"/>
      <c r="J125" s="475"/>
      <c r="K125" s="475"/>
      <c r="L125" s="475"/>
      <c r="M125" s="475"/>
      <c r="N125" s="475"/>
      <c r="O125" s="475"/>
      <c r="P125" s="476"/>
    </row>
    <row r="126" spans="2:16" ht="15" customHeight="1" thickBot="1">
      <c r="B126" s="305" t="str">
        <f>B47&amp;" / "&amp;B88</f>
        <v>39 / 78</v>
      </c>
      <c r="C126" s="486" t="s">
        <v>633</v>
      </c>
      <c r="D126" s="487"/>
      <c r="E126" s="487"/>
      <c r="F126" s="487"/>
      <c r="G126" s="487"/>
      <c r="H126" s="487"/>
      <c r="I126" s="487"/>
      <c r="J126" s="487"/>
      <c r="K126" s="487"/>
      <c r="L126" s="487"/>
      <c r="M126" s="487"/>
      <c r="N126" s="487"/>
      <c r="O126" s="487"/>
      <c r="P126" s="488"/>
    </row>
    <row r="127" spans="2:16"/>
    <row r="128" spans="2:16"/>
  </sheetData>
  <sheetProtection algorithmName="SHA-512" hashValue="YaHOSZ0nBl9dUnBEUBBBwD26mF7sUJoXrf/2ybTgw8a3jdlFbM4P3WuV/OmIbdeAPHktgWlLm5lJFnBZ6g8VGA==" saltValue="QaoMCoMXbm/DhEWqhlG0yA==" spinCount="100000" sheet="1" objects="1" scenarios="1" autoFilter="0"/>
  <mergeCells count="48">
    <mergeCell ref="C125:P125"/>
    <mergeCell ref="C126:P126"/>
    <mergeCell ref="C119:P119"/>
    <mergeCell ref="C120:P120"/>
    <mergeCell ref="C121:P121"/>
    <mergeCell ref="C122:P122"/>
    <mergeCell ref="C123:P123"/>
    <mergeCell ref="C124:P124"/>
    <mergeCell ref="C118:P118"/>
    <mergeCell ref="C107:P107"/>
    <mergeCell ref="C108:P108"/>
    <mergeCell ref="C109:P109"/>
    <mergeCell ref="C110:P110"/>
    <mergeCell ref="C111:P111"/>
    <mergeCell ref="C112:P112"/>
    <mergeCell ref="C113:P113"/>
    <mergeCell ref="C114:P114"/>
    <mergeCell ref="C115:P115"/>
    <mergeCell ref="C116:P116"/>
    <mergeCell ref="C117:P117"/>
    <mergeCell ref="C106:P106"/>
    <mergeCell ref="AK6:AO6"/>
    <mergeCell ref="AP6:AT6"/>
    <mergeCell ref="BB6:BE6"/>
    <mergeCell ref="BF6:BJ6"/>
    <mergeCell ref="B96:P96"/>
    <mergeCell ref="B98:P98"/>
    <mergeCell ref="C100:P100"/>
    <mergeCell ref="C102:P102"/>
    <mergeCell ref="C103:P103"/>
    <mergeCell ref="C104:P104"/>
    <mergeCell ref="C105:P105"/>
    <mergeCell ref="AK3:AO3"/>
    <mergeCell ref="AP3:AT3"/>
    <mergeCell ref="BF3:BJ3"/>
    <mergeCell ref="B6:F6"/>
    <mergeCell ref="G6:K6"/>
    <mergeCell ref="L6:P6"/>
    <mergeCell ref="Q6:U6"/>
    <mergeCell ref="V6:Z6"/>
    <mergeCell ref="AA6:AE6"/>
    <mergeCell ref="AF6:AJ6"/>
    <mergeCell ref="G3:K3"/>
    <mergeCell ref="L3:P3"/>
    <mergeCell ref="Q3:U3"/>
    <mergeCell ref="V3:Z3"/>
    <mergeCell ref="AA3:AE3"/>
    <mergeCell ref="AF3:AJ3"/>
  </mergeCells>
  <conditionalFormatting sqref="AY8:AZ89">
    <cfRule type="cellIs" dxfId="0" priority="1" operator="equal">
      <formula>0</formula>
    </cfRule>
  </conditionalFormatting>
  <dataValidations count="2">
    <dataValidation type="custom" showErrorMessage="1" errorTitle="No label" error="You must enter a description in column C for any additional values." sqref="G73:AT87">
      <formula1>AND(SUM($G$73:$AT$87)&gt;0,NOT(ISBLANK($C73)))</formula1>
    </dataValidation>
    <dataValidation type="custom" showErrorMessage="1" errorTitle="No label" error="You must enter a description in column C for any additional values." sqref="G32:AT46">
      <formula1>AND(SUM($G$32:$AT$46)&gt;0,NOT(ISNONTEXT($C32)))</formula1>
    </dataValidation>
  </dataValidations>
  <pageMargins left="0.70866141732283472" right="0.70866141732283472" top="0.74803149606299213" bottom="0.74803149606299213" header="0.31496062992125984" footer="0.31496062992125984"/>
  <pageSetup paperSize="9" orientation="portrait" r:id="rId1"/>
  <headerFooter>
    <oddHeader>&amp;LPage &amp;P of &amp;N &amp;CPR19 Business plan data tables - June 2018&amp;R&amp;G</oddHeader>
    <oddFooter>&amp;L&amp;A&amp;RPrinted: &amp;D &amp;T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
  <sheetViews>
    <sheetView showGridLines="0" zoomScale="85" zoomScaleNormal="85" zoomScaleSheetLayoutView="100" workbookViewId="0">
      <selection activeCell="B30" sqref="B30"/>
    </sheetView>
  </sheetViews>
  <sheetFormatPr defaultColWidth="9" defaultRowHeight="14.25"/>
  <cols>
    <col min="1" max="1" width="12.125" style="2" customWidth="1"/>
    <col min="2" max="2" width="69" style="2" customWidth="1"/>
    <col min="3" max="3" width="1" style="2" hidden="1" customWidth="1"/>
    <col min="4" max="4" width="14.375" style="2" customWidth="1"/>
    <col min="5" max="16384" width="9" style="2"/>
  </cols>
  <sheetData>
    <row r="1" spans="1:5" ht="28.5" customHeight="1">
      <c r="A1" s="51" t="s">
        <v>0</v>
      </c>
      <c r="B1" s="52"/>
      <c r="C1" s="9"/>
      <c r="D1" s="9"/>
      <c r="E1" s="9"/>
    </row>
    <row r="2" spans="1:5" ht="17.25" customHeight="1" thickBot="1">
      <c r="A2" s="53"/>
      <c r="B2" s="9"/>
      <c r="C2" s="9"/>
      <c r="D2" s="53"/>
      <c r="E2" s="9"/>
    </row>
    <row r="3" spans="1:5" ht="62.25" customHeight="1" thickBot="1">
      <c r="A3" s="391" t="s">
        <v>1</v>
      </c>
      <c r="B3" s="392"/>
      <c r="C3" s="9"/>
      <c r="D3" s="9"/>
      <c r="E3" s="9"/>
    </row>
    <row r="4" spans="1:5" ht="37.5" customHeight="1" thickBot="1">
      <c r="A4" s="390" t="s">
        <v>2</v>
      </c>
      <c r="B4" s="390"/>
      <c r="C4" s="9"/>
      <c r="D4" s="9"/>
      <c r="E4" s="9"/>
    </row>
    <row r="5" spans="1:5">
      <c r="A5" s="9"/>
      <c r="B5" s="9"/>
      <c r="C5" s="9"/>
      <c r="D5" s="9"/>
      <c r="E5" s="9"/>
    </row>
    <row r="6" spans="1:5">
      <c r="A6" s="9"/>
      <c r="B6" s="9"/>
      <c r="C6" s="9"/>
      <c r="D6" s="9"/>
      <c r="E6" s="9"/>
    </row>
    <row r="7" spans="1:5">
      <c r="A7" s="9"/>
      <c r="B7" s="9"/>
      <c r="C7" s="9"/>
      <c r="D7" s="9"/>
      <c r="E7" s="9"/>
    </row>
    <row r="8" spans="1:5">
      <c r="A8" s="9"/>
      <c r="B8" s="9"/>
      <c r="C8" s="9"/>
      <c r="D8" s="9"/>
      <c r="E8" s="9"/>
    </row>
  </sheetData>
  <mergeCells count="2">
    <mergeCell ref="A4:B4"/>
    <mergeCell ref="A3:B3"/>
  </mergeCells>
  <pageMargins left="0.7" right="0.7" top="0.75" bottom="0.75" header="0.3" footer="0.3"/>
  <pageSetup paperSize="8" fitToHeight="0" orientation="portrait" r:id="rId1"/>
  <headerFooter>
    <oddHeader>&amp;LRAG consultation June 2020&amp;CTable: &amp;A</oddHeader>
    <oddFooter>&amp;LPrinted on: &amp;D at &amp;T&amp;CPage &amp;P of &amp;N&amp;ROfwat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showGridLines="0" zoomScale="85" zoomScaleNormal="85" zoomScaleSheetLayoutView="100" workbookViewId="0">
      <selection activeCell="B33" sqref="B33"/>
    </sheetView>
  </sheetViews>
  <sheetFormatPr defaultRowHeight="14.25"/>
  <cols>
    <col min="1" max="1" width="15.5" customWidth="1"/>
    <col min="2" max="2" width="79" customWidth="1"/>
    <col min="3" max="3" width="1" customWidth="1"/>
    <col min="4" max="4" width="14.375" style="1" customWidth="1"/>
  </cols>
  <sheetData>
    <row r="1" spans="1:4" ht="23.25" customHeight="1">
      <c r="A1" s="56" t="s">
        <v>3</v>
      </c>
      <c r="B1" s="56"/>
      <c r="C1" s="9"/>
      <c r="D1" s="9"/>
    </row>
    <row r="2" spans="1:4" s="1" customFormat="1" ht="9.75" customHeight="1" thickBot="1">
      <c r="A2" s="53"/>
      <c r="B2" s="9"/>
      <c r="C2" s="9"/>
      <c r="D2" s="53"/>
    </row>
    <row r="3" spans="1:4" ht="21.75" customHeight="1" thickBot="1">
      <c r="A3" s="393" t="s">
        <v>4</v>
      </c>
      <c r="B3" s="393"/>
      <c r="C3" s="9"/>
      <c r="D3" s="9"/>
    </row>
    <row r="4" spans="1:4" ht="30" customHeight="1" thickBot="1">
      <c r="A4" s="54" t="s">
        <v>5</v>
      </c>
      <c r="B4" s="55" t="s">
        <v>6</v>
      </c>
      <c r="C4" s="9"/>
      <c r="D4" s="9"/>
    </row>
    <row r="5" spans="1:4" s="2" customFormat="1" ht="30" customHeight="1" thickBot="1">
      <c r="A5" s="54" t="s">
        <v>7</v>
      </c>
      <c r="B5" s="55" t="s">
        <v>8</v>
      </c>
      <c r="C5" s="9"/>
      <c r="D5" s="9"/>
    </row>
    <row r="6" spans="1:4" ht="30" customHeight="1" thickBot="1">
      <c r="A6" s="54" t="s">
        <v>9</v>
      </c>
      <c r="B6" s="55" t="s">
        <v>10</v>
      </c>
      <c r="C6" s="9"/>
      <c r="D6" s="9"/>
    </row>
    <row r="7" spans="1:4" s="2" customFormat="1" ht="30" customHeight="1" thickBot="1">
      <c r="A7" s="54" t="s">
        <v>11</v>
      </c>
      <c r="B7" s="55" t="s">
        <v>12</v>
      </c>
      <c r="C7" s="9"/>
      <c r="D7" s="9"/>
    </row>
    <row r="8" spans="1:4" ht="30" customHeight="1" thickBot="1">
      <c r="A8" s="313"/>
      <c r="B8" s="313"/>
      <c r="C8" s="9"/>
      <c r="D8" s="9"/>
    </row>
    <row r="9" spans="1:4">
      <c r="A9" s="9"/>
      <c r="B9" s="9"/>
      <c r="C9" s="9"/>
      <c r="D9" s="9"/>
    </row>
    <row r="10" spans="1:4">
      <c r="A10" s="9"/>
      <c r="B10" s="9"/>
      <c r="C10" s="9"/>
      <c r="D10" s="9"/>
    </row>
    <row r="11" spans="1:4">
      <c r="A11" s="9"/>
      <c r="B11" s="9"/>
      <c r="C11" s="9"/>
      <c r="D11" s="9"/>
    </row>
  </sheetData>
  <customSheetViews>
    <customSheetView guid="{9D0BCB94-913C-464E-843B-7A43F508C4E7}" scale="70" showPageBreaks="1" showGridLines="0" fitToPage="1" printArea="1" view="pageBreakPreview" topLeftCell="A13">
      <selection activeCell="B22" sqref="B22"/>
      <pageMargins left="0" right="0" top="0" bottom="0" header="0" footer="0"/>
      <pageSetup paperSize="9" scale="72" orientation="portrait" r:id="rId1"/>
    </customSheetView>
    <customSheetView guid="{650D7366-A5BD-406B-9661-ED9F5F01D420}" scale="70" showPageBreaks="1" showGridLines="0" fitToPage="1" printArea="1" view="pageBreakPreview" topLeftCell="A13">
      <selection activeCell="B22" sqref="B22"/>
      <pageMargins left="0" right="0" top="0" bottom="0" header="0" footer="0"/>
      <pageSetup paperSize="9" scale="74" orientation="portrait" r:id="rId2"/>
    </customSheetView>
    <customSheetView guid="{1B259DF3-2D8D-4DFB-A9C4-F29F1CEBD105}" showPageBreaks="1" showGridLines="0" fitToPage="1" printArea="1" view="pageBreakPreview">
      <pageMargins left="0" right="0" top="0" bottom="0" header="0" footer="0"/>
      <pageSetup paperSize="9" scale="56" orientation="portrait" r:id="rId3"/>
      <headerFooter>
        <oddHeader>&amp;CPro forma tables 2020-21 (Consultation)</oddHeader>
        <oddFooter>&amp;L&amp;D&amp;T&amp;R&amp;A</oddFooter>
      </headerFooter>
    </customSheetView>
    <customSheetView guid="{71BC5093-C9C1-4AA0-864A-AADBDC96B3C1}" scale="85" showPageBreaks="1" showGridLines="0" fitToPage="1" printArea="1" view="pageBreakPreview" topLeftCell="A60">
      <selection activeCell="E71" sqref="E71"/>
      <pageMargins left="0" right="0" top="0" bottom="0" header="0" footer="0"/>
      <pageSetup paperSize="9" scale="87" fitToHeight="0" orientation="portrait" r:id="rId4"/>
      <headerFooter>
        <oddHeader>&amp;LRAG consultation June 2020&amp;CTable: &amp;A</oddHeader>
        <oddFooter>&amp;LPrinted on: &amp;D at &amp;T&amp;CPage &amp;P of &amp;N&amp;ROfwat</oddFooter>
      </headerFooter>
    </customSheetView>
  </customSheetViews>
  <mergeCells count="1">
    <mergeCell ref="A3:B3"/>
  </mergeCells>
  <pageMargins left="0.7" right="0.7" top="0.75" bottom="0.75" header="0.3" footer="0.3"/>
  <pageSetup paperSize="8" fitToHeight="0" orientation="portrait" r:id="rId5"/>
  <headerFooter>
    <oddHeader>&amp;LRAG consultation June 2020&amp;CTable: &amp;A</oddHeader>
    <oddFooter>&amp;LPrinted on: &amp;D at &amp;T&amp;CPage &amp;P of &amp;N&amp;ROfwat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
  <sheetViews>
    <sheetView showGridLines="0" zoomScale="85" zoomScaleNormal="85" zoomScaleSheetLayoutView="100" workbookViewId="0"/>
  </sheetViews>
  <sheetFormatPr defaultColWidth="9" defaultRowHeight="14.25"/>
  <cols>
    <col min="1" max="1" width="47.375" style="2" customWidth="1"/>
    <col min="2" max="2" width="17.875" style="2" customWidth="1"/>
    <col min="3" max="3" width="1" style="2" customWidth="1"/>
    <col min="4" max="4" width="14.375" style="2" customWidth="1"/>
    <col min="5" max="16384" width="9" style="2"/>
  </cols>
  <sheetData>
    <row r="1" spans="1:13" ht="23.25" customHeight="1">
      <c r="A1" s="56" t="s">
        <v>13</v>
      </c>
      <c r="B1" s="56"/>
      <c r="C1" s="9"/>
      <c r="D1" s="9"/>
    </row>
    <row r="2" spans="1:13" ht="9.75" customHeight="1" thickBot="1">
      <c r="A2" s="53"/>
      <c r="B2" s="9"/>
      <c r="C2" s="9"/>
      <c r="D2" s="53"/>
    </row>
    <row r="3" spans="1:13" s="7" customFormat="1" ht="31.5" customHeight="1" thickTop="1">
      <c r="A3" s="69" t="s">
        <v>14</v>
      </c>
      <c r="M3" s="8"/>
    </row>
    <row r="4" spans="1:13" s="7" customFormat="1" ht="31.5" customHeight="1">
      <c r="A4" s="29" t="s">
        <v>15</v>
      </c>
      <c r="M4" s="8"/>
    </row>
    <row r="5" spans="1:13" s="7" customFormat="1" ht="31.5" customHeight="1" thickBot="1">
      <c r="A5" s="28" t="s">
        <v>16</v>
      </c>
      <c r="M5" s="8"/>
    </row>
    <row r="6" spans="1:13" ht="15" thickTop="1">
      <c r="A6" s="9"/>
      <c r="B6" s="9"/>
      <c r="C6" s="9"/>
      <c r="D6" s="9"/>
    </row>
    <row r="7" spans="1:13">
      <c r="A7" s="9"/>
      <c r="B7" s="9"/>
      <c r="C7" s="9"/>
      <c r="D7" s="9"/>
    </row>
    <row r="8" spans="1:13">
      <c r="A8" s="9"/>
      <c r="B8" s="9"/>
      <c r="C8" s="9"/>
      <c r="D8" s="9"/>
    </row>
  </sheetData>
  <pageMargins left="0.7" right="0.7" top="0.75" bottom="0.75" header="0.3" footer="0.3"/>
  <pageSetup paperSize="8" fitToHeight="0" orientation="portrait" r:id="rId1"/>
  <headerFooter>
    <oddHeader>&amp;LRAG consultation June 2020&amp;CTable: &amp;A</oddHeader>
    <oddFooter>&amp;LPrinted on: &amp;D at &amp;T&amp;CPage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5"/>
  <sheetViews>
    <sheetView showGridLines="0" topLeftCell="B1" zoomScale="90" zoomScaleNormal="90" zoomScaleSheetLayoutView="80" workbookViewId="0">
      <selection activeCell="T8" sqref="T8"/>
    </sheetView>
  </sheetViews>
  <sheetFormatPr defaultColWidth="23.5" defaultRowHeight="14.25"/>
  <cols>
    <col min="1" max="1" width="28" style="7" customWidth="1"/>
    <col min="2" max="2" width="10.125" style="7" customWidth="1"/>
    <col min="3" max="3" width="14.875" style="7" customWidth="1"/>
    <col min="4" max="16" width="10.125" style="7" customWidth="1"/>
    <col min="17" max="17" width="2.625" style="7" customWidth="1"/>
    <col min="18" max="18" width="10.5" style="7" customWidth="1"/>
    <col min="19" max="19" width="2.875" style="7" customWidth="1"/>
    <col min="20" max="20" width="70.5" style="7" customWidth="1"/>
    <col min="21" max="21" width="4.25" style="7" customWidth="1"/>
    <col min="22" max="22" width="155" style="7" customWidth="1"/>
    <col min="23" max="23" width="1.625" style="7" customWidth="1"/>
    <col min="24" max="16384" width="23.5" style="7"/>
  </cols>
  <sheetData>
    <row r="1" spans="1:23" s="5" customFormat="1" ht="35.25" customHeight="1">
      <c r="A1" s="84" t="s">
        <v>5</v>
      </c>
      <c r="B1" s="4"/>
      <c r="C1" s="4"/>
      <c r="D1" s="4"/>
      <c r="E1" s="4"/>
      <c r="F1" s="4"/>
      <c r="G1" s="4"/>
      <c r="H1" s="4"/>
      <c r="I1" s="4"/>
      <c r="J1" s="4"/>
      <c r="K1" s="4"/>
      <c r="L1" s="4"/>
      <c r="M1" s="4"/>
      <c r="N1" s="4"/>
      <c r="O1" s="4"/>
      <c r="P1" s="4"/>
    </row>
    <row r="2" spans="1:23" ht="43.5" customHeight="1" thickBot="1">
      <c r="A2" s="396" t="s">
        <v>6</v>
      </c>
      <c r="B2" s="396"/>
      <c r="C2" s="396"/>
      <c r="D2" s="396"/>
      <c r="E2" s="396"/>
      <c r="F2" s="396"/>
      <c r="G2" s="396"/>
      <c r="H2" s="396"/>
      <c r="I2" s="396"/>
      <c r="J2" s="396"/>
      <c r="K2" s="396"/>
      <c r="L2" s="396"/>
      <c r="M2" s="396"/>
      <c r="N2" s="396"/>
      <c r="O2" s="396"/>
      <c r="P2" s="396"/>
      <c r="Q2" s="6"/>
      <c r="W2" s="8"/>
    </row>
    <row r="3" spans="1:23" ht="13.9" customHeight="1" thickTop="1">
      <c r="A3" s="27"/>
      <c r="W3" s="8"/>
    </row>
    <row r="4" spans="1:23" ht="26.65" customHeight="1" thickBot="1">
      <c r="A4" s="9"/>
      <c r="B4" s="10"/>
      <c r="C4" s="10"/>
      <c r="D4" s="10"/>
      <c r="E4" s="10"/>
      <c r="F4" s="10"/>
      <c r="G4" s="10"/>
      <c r="H4" s="10"/>
      <c r="I4" s="10"/>
      <c r="J4" s="10"/>
      <c r="K4" s="10"/>
      <c r="L4" s="10"/>
      <c r="M4" s="10"/>
      <c r="N4" s="10"/>
      <c r="O4" s="10"/>
      <c r="P4" s="10"/>
      <c r="Q4" s="11"/>
      <c r="R4" s="8"/>
      <c r="T4" s="8"/>
      <c r="V4" s="8"/>
    </row>
    <row r="5" spans="1:23" ht="126" customHeight="1" thickTop="1">
      <c r="A5" s="401"/>
      <c r="B5" s="399" t="s">
        <v>17</v>
      </c>
      <c r="C5" s="399" t="s">
        <v>18</v>
      </c>
      <c r="D5" s="405" t="s">
        <v>19</v>
      </c>
      <c r="E5" s="406"/>
      <c r="F5" s="406"/>
      <c r="G5" s="406"/>
      <c r="H5" s="406"/>
      <c r="I5" s="406"/>
      <c r="J5" s="406"/>
      <c r="K5" s="406"/>
      <c r="L5" s="406"/>
      <c r="M5" s="406"/>
      <c r="N5" s="407"/>
      <c r="O5" s="403" t="s">
        <v>20</v>
      </c>
      <c r="P5" s="397" t="s">
        <v>21</v>
      </c>
      <c r="Q5" s="12"/>
      <c r="R5" s="394" t="s">
        <v>22</v>
      </c>
      <c r="T5" s="394" t="s">
        <v>23</v>
      </c>
      <c r="V5" s="394" t="s">
        <v>24</v>
      </c>
      <c r="W5" s="13"/>
    </row>
    <row r="6" spans="1:23" ht="79.5" customHeight="1" thickBot="1">
      <c r="A6" s="402"/>
      <c r="B6" s="400"/>
      <c r="C6" s="400"/>
      <c r="D6" s="14" t="s">
        <v>25</v>
      </c>
      <c r="E6" s="14" t="s">
        <v>26</v>
      </c>
      <c r="F6" s="14" t="s">
        <v>27</v>
      </c>
      <c r="G6" s="14" t="s">
        <v>28</v>
      </c>
      <c r="H6" s="14" t="s">
        <v>29</v>
      </c>
      <c r="I6" s="14" t="s">
        <v>30</v>
      </c>
      <c r="J6" s="14" t="s">
        <v>31</v>
      </c>
      <c r="K6" s="14" t="s">
        <v>32</v>
      </c>
      <c r="L6" s="14" t="s">
        <v>33</v>
      </c>
      <c r="M6" s="14" t="s">
        <v>34</v>
      </c>
      <c r="N6" s="15" t="s">
        <v>35</v>
      </c>
      <c r="O6" s="404"/>
      <c r="P6" s="398"/>
      <c r="Q6" s="12"/>
      <c r="R6" s="395"/>
      <c r="T6" s="395"/>
      <c r="V6" s="395"/>
      <c r="W6" s="13"/>
    </row>
    <row r="7" spans="1:23" ht="17.25" thickTop="1" thickBot="1">
      <c r="A7" s="9"/>
      <c r="B7" s="9"/>
      <c r="C7" s="9"/>
      <c r="D7" s="81"/>
      <c r="E7" s="81"/>
      <c r="F7" s="81"/>
      <c r="G7" s="81"/>
      <c r="H7" s="81"/>
      <c r="I7" s="81"/>
      <c r="J7" s="81"/>
      <c r="K7" s="81"/>
      <c r="L7" s="9"/>
      <c r="M7" s="9"/>
      <c r="N7" s="9"/>
      <c r="O7" s="9"/>
      <c r="P7" s="9"/>
      <c r="Q7" s="11"/>
      <c r="R7" s="8"/>
    </row>
    <row r="8" spans="1:23" ht="93" customHeight="1" thickTop="1">
      <c r="A8" s="16" t="s">
        <v>36</v>
      </c>
      <c r="B8" s="59" t="s">
        <v>650</v>
      </c>
      <c r="C8" s="67" t="s">
        <v>651</v>
      </c>
      <c r="D8" s="65">
        <v>5621</v>
      </c>
      <c r="E8" s="65">
        <v>6507</v>
      </c>
      <c r="F8" s="65">
        <v>5798</v>
      </c>
      <c r="G8" s="65">
        <v>6570</v>
      </c>
      <c r="H8" s="65">
        <v>7091</v>
      </c>
      <c r="I8" s="65">
        <v>7672</v>
      </c>
      <c r="J8" s="65">
        <v>7074</v>
      </c>
      <c r="K8" s="65">
        <v>7160</v>
      </c>
      <c r="L8" s="59">
        <v>6510</v>
      </c>
      <c r="M8" s="59">
        <v>6903</v>
      </c>
      <c r="N8" s="59">
        <v>6640</v>
      </c>
      <c r="O8" s="59"/>
      <c r="P8" s="60" t="s">
        <v>73</v>
      </c>
      <c r="Q8" s="11"/>
      <c r="R8" s="18" t="s">
        <v>38</v>
      </c>
      <c r="T8" s="78" t="s">
        <v>656</v>
      </c>
      <c r="U8" s="22"/>
      <c r="V8" s="18" t="s">
        <v>39</v>
      </c>
    </row>
    <row r="9" spans="1:23" ht="93" customHeight="1">
      <c r="A9" s="87" t="s">
        <v>36</v>
      </c>
      <c r="B9" s="65" t="s">
        <v>650</v>
      </c>
      <c r="C9" s="65" t="s">
        <v>652</v>
      </c>
      <c r="D9" s="85">
        <v>8</v>
      </c>
      <c r="E9" s="65">
        <v>9.3000000000000007</v>
      </c>
      <c r="F9" s="65">
        <v>8.1999999999999993</v>
      </c>
      <c r="G9" s="65">
        <v>9.3000000000000007</v>
      </c>
      <c r="H9" s="65">
        <v>9.8000000000000007</v>
      </c>
      <c r="I9" s="65">
        <v>10.6</v>
      </c>
      <c r="J9" s="65">
        <v>9.8000000000000007</v>
      </c>
      <c r="K9" s="65">
        <v>9.9</v>
      </c>
      <c r="L9" s="85">
        <v>9</v>
      </c>
      <c r="M9" s="65">
        <v>9.5</v>
      </c>
      <c r="N9" s="65">
        <v>9.1</v>
      </c>
      <c r="O9" s="65">
        <v>17.2</v>
      </c>
      <c r="P9" s="86" t="s">
        <v>73</v>
      </c>
      <c r="Q9" s="11"/>
      <c r="R9" s="88" t="s">
        <v>38</v>
      </c>
      <c r="T9" s="312" t="s">
        <v>653</v>
      </c>
      <c r="U9" s="22"/>
      <c r="V9" s="88" t="s">
        <v>74</v>
      </c>
    </row>
    <row r="10" spans="1:23" ht="87.75" customHeight="1">
      <c r="A10" s="19" t="s">
        <v>40</v>
      </c>
      <c r="B10" s="61" t="s">
        <v>642</v>
      </c>
      <c r="C10" s="20" t="s">
        <v>697</v>
      </c>
      <c r="D10" s="83"/>
      <c r="E10" s="83"/>
      <c r="F10" s="89">
        <v>4.0758174365481291E-3</v>
      </c>
      <c r="G10" s="89">
        <v>9.6874999999999999E-3</v>
      </c>
      <c r="H10" s="89">
        <v>4.3357889733840306E-3</v>
      </c>
      <c r="I10" s="89">
        <v>9.2708333333333341E-3</v>
      </c>
      <c r="J10" s="89">
        <v>3.8600126143286495E-3</v>
      </c>
      <c r="K10" s="89">
        <v>6.4583333333333333E-3</v>
      </c>
      <c r="L10" s="90">
        <v>1.7505083217816183E-3</v>
      </c>
      <c r="M10" s="90">
        <v>7.0717592592592594E-3</v>
      </c>
      <c r="N10" s="90">
        <v>7.4999999999999997E-2</v>
      </c>
      <c r="O10" s="90">
        <v>4.5138888888888893E-3</v>
      </c>
      <c r="P10" s="62" t="s">
        <v>75</v>
      </c>
      <c r="Q10" s="11"/>
      <c r="R10" s="21" t="s">
        <v>41</v>
      </c>
      <c r="S10" s="22"/>
      <c r="T10" s="92" t="s">
        <v>693</v>
      </c>
      <c r="U10" s="22"/>
      <c r="V10" s="21" t="s">
        <v>42</v>
      </c>
    </row>
    <row r="11" spans="1:23" ht="93.75" customHeight="1">
      <c r="A11" s="19" t="s">
        <v>43</v>
      </c>
      <c r="B11" s="61" t="s">
        <v>643</v>
      </c>
      <c r="C11" s="20" t="s">
        <v>698</v>
      </c>
      <c r="D11" s="82"/>
      <c r="E11" s="82"/>
      <c r="F11" s="85">
        <v>430.51443449363569</v>
      </c>
      <c r="G11" s="85">
        <v>435.15958395930704</v>
      </c>
      <c r="H11" s="85">
        <v>439.46230132461261</v>
      </c>
      <c r="I11" s="85">
        <v>449.36869555787996</v>
      </c>
      <c r="J11" s="85">
        <v>460.05188137049618</v>
      </c>
      <c r="K11" s="85">
        <v>452.00775056864398</v>
      </c>
      <c r="L11" s="91">
        <v>440.91207296986636</v>
      </c>
      <c r="M11" s="91">
        <v>439.79396817750836</v>
      </c>
      <c r="N11" s="91">
        <v>433.8</v>
      </c>
      <c r="O11" s="70"/>
      <c r="P11" s="62" t="s">
        <v>75</v>
      </c>
      <c r="Q11" s="11"/>
      <c r="R11" s="21" t="s">
        <v>44</v>
      </c>
      <c r="S11" s="22"/>
      <c r="T11" s="92" t="s">
        <v>644</v>
      </c>
      <c r="U11" s="22"/>
      <c r="V11" s="21" t="s">
        <v>45</v>
      </c>
    </row>
    <row r="12" spans="1:23" ht="90">
      <c r="A12" s="19" t="s">
        <v>46</v>
      </c>
      <c r="B12" s="61" t="s">
        <v>695</v>
      </c>
      <c r="C12" s="20" t="s">
        <v>47</v>
      </c>
      <c r="D12" s="82"/>
      <c r="E12" s="82"/>
      <c r="F12" s="82"/>
      <c r="G12" s="82"/>
      <c r="H12" s="85">
        <v>146.02090337040158</v>
      </c>
      <c r="I12" s="85">
        <v>140.65123547131071</v>
      </c>
      <c r="J12" s="85">
        <v>144.73451032733576</v>
      </c>
      <c r="K12" s="85">
        <v>140.72671725775106</v>
      </c>
      <c r="L12" s="91">
        <v>143.60197546226732</v>
      </c>
      <c r="M12" s="91">
        <v>143.52883155303678</v>
      </c>
      <c r="N12" s="91">
        <v>164.16376215415298</v>
      </c>
      <c r="O12" s="70"/>
      <c r="P12" s="62" t="s">
        <v>73</v>
      </c>
      <c r="Q12" s="11"/>
      <c r="R12" s="21" t="s">
        <v>48</v>
      </c>
      <c r="S12" s="22"/>
      <c r="T12" s="92" t="s">
        <v>655</v>
      </c>
      <c r="U12" s="22"/>
      <c r="V12" s="21" t="s">
        <v>49</v>
      </c>
    </row>
    <row r="13" spans="1:23" ht="219.75" customHeight="1">
      <c r="A13" s="24" t="s">
        <v>50</v>
      </c>
      <c r="B13" s="66" t="s">
        <v>76</v>
      </c>
      <c r="C13" s="23" t="s">
        <v>51</v>
      </c>
      <c r="D13" s="82"/>
      <c r="E13" s="82"/>
      <c r="F13" s="65">
        <v>6.54</v>
      </c>
      <c r="G13" s="65">
        <v>1.64</v>
      </c>
      <c r="H13" s="65">
        <v>1.89</v>
      </c>
      <c r="I13" s="65">
        <v>1.99</v>
      </c>
      <c r="J13" s="65">
        <v>1.52</v>
      </c>
      <c r="K13" s="65">
        <v>1.27</v>
      </c>
      <c r="L13" s="61">
        <v>3.01</v>
      </c>
      <c r="M13" s="61">
        <v>1.28</v>
      </c>
      <c r="N13" s="61">
        <v>3.01</v>
      </c>
      <c r="O13" s="66">
        <v>1.68</v>
      </c>
      <c r="P13" s="68" t="s">
        <v>73</v>
      </c>
      <c r="Q13" s="11"/>
      <c r="R13" s="25" t="s">
        <v>52</v>
      </c>
      <c r="S13" s="22"/>
      <c r="T13" s="92" t="s">
        <v>637</v>
      </c>
      <c r="U13" s="22"/>
      <c r="V13" s="21" t="s">
        <v>53</v>
      </c>
    </row>
    <row r="14" spans="1:23" ht="80.25" customHeight="1" thickBot="1">
      <c r="A14" s="72" t="s">
        <v>54</v>
      </c>
      <c r="B14" s="73" t="s">
        <v>639</v>
      </c>
      <c r="C14" s="74" t="s">
        <v>55</v>
      </c>
      <c r="D14" s="65">
        <v>12.06</v>
      </c>
      <c r="E14" s="65">
        <v>11.04</v>
      </c>
      <c r="F14" s="65">
        <v>11.94</v>
      </c>
      <c r="G14" s="65">
        <v>10.14</v>
      </c>
      <c r="H14" s="65">
        <v>9.11</v>
      </c>
      <c r="I14" s="65">
        <v>12.58</v>
      </c>
      <c r="J14" s="65">
        <v>12.58</v>
      </c>
      <c r="K14" s="65">
        <v>10.65</v>
      </c>
      <c r="L14" s="61">
        <v>11.94</v>
      </c>
      <c r="M14" s="61">
        <v>14.37</v>
      </c>
      <c r="N14" s="61">
        <v>8.98</v>
      </c>
      <c r="O14" s="73">
        <v>24.5</v>
      </c>
      <c r="P14" s="75" t="s">
        <v>75</v>
      </c>
      <c r="Q14" s="11"/>
      <c r="R14" s="76" t="s">
        <v>56</v>
      </c>
      <c r="S14" s="22"/>
      <c r="T14" s="92" t="s">
        <v>638</v>
      </c>
      <c r="U14" s="22"/>
      <c r="V14" s="25" t="s">
        <v>57</v>
      </c>
    </row>
    <row r="15" spans="1:23" ht="15" thickTop="1">
      <c r="T15" s="27"/>
      <c r="U15" s="77"/>
      <c r="V15" s="27"/>
    </row>
  </sheetData>
  <customSheetViews>
    <customSheetView guid="{71BC5093-C9C1-4AA0-864A-AADBDC96B3C1}" showPageBreaks="1" showGridLines="0" fitToPage="1" printArea="1" view="pageBreakPreview">
      <selection activeCell="A3" sqref="A3:H3"/>
      <pageMargins left="0" right="0" top="0" bottom="0" header="0" footer="0"/>
      <pageSetup paperSize="8" fitToHeight="0" orientation="portrait" r:id="rId1"/>
      <headerFooter>
        <oddHeader>&amp;L&amp;F&amp;CSheet: &amp;A&amp;ROFFICIAL</oddHeader>
        <oddFooter>&amp;LPrinted on: &amp;D at &amp;T&amp;CPage &amp;P of &amp;N&amp;ROfwat</oddFooter>
      </headerFooter>
    </customSheetView>
  </customSheetViews>
  <mergeCells count="10">
    <mergeCell ref="V5:V6"/>
    <mergeCell ref="T5:T6"/>
    <mergeCell ref="R5:R6"/>
    <mergeCell ref="A2:P2"/>
    <mergeCell ref="P5:P6"/>
    <mergeCell ref="C5:C6"/>
    <mergeCell ref="B5:B6"/>
    <mergeCell ref="A5:A6"/>
    <mergeCell ref="O5:O6"/>
    <mergeCell ref="D5:N5"/>
  </mergeCells>
  <conditionalFormatting sqref="L8:P14">
    <cfRule type="containsText" dxfId="3" priority="4" operator="containsText" text="C">
      <formula>NOT(ISERROR(SEARCH("C",L8)))</formula>
    </cfRule>
  </conditionalFormatting>
  <conditionalFormatting sqref="B8:B14 C8:G9 D10:G14 H8:P14">
    <cfRule type="containsText" dxfId="2" priority="3" operator="containsText" text="I">
      <formula>NOT(ISERROR(SEARCH("I",B8)))</formula>
    </cfRule>
  </conditionalFormatting>
  <pageMargins left="0.7" right="0.7" top="0.75" bottom="0.75" header="0.3" footer="0.3"/>
  <pageSetup paperSize="8" scale="28" fitToHeight="0" orientation="portrait" r:id="rId2"/>
  <headerFooter>
    <oddHeader>&amp;L&amp;F&amp;CSheet: &amp;A&amp;ROFFICIAL</oddHeader>
    <oddFooter>&amp;LPrinted on: &amp;D at &amp;T&amp;CPage &amp;P of &amp;N&amp;ROfwat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8"/>
  <sheetViews>
    <sheetView showGridLines="0" zoomScaleNormal="100" zoomScaleSheetLayoutView="100" workbookViewId="0">
      <selection activeCell="G13" sqref="G13"/>
    </sheetView>
  </sheetViews>
  <sheetFormatPr defaultColWidth="8.625" defaultRowHeight="15"/>
  <cols>
    <col min="1" max="1" width="32.25" style="30" customWidth="1"/>
    <col min="2" max="3" width="14.375" style="30" customWidth="1"/>
    <col min="4" max="4" width="6.125" style="30" customWidth="1"/>
    <col min="5" max="5" width="10.25" style="30" customWidth="1"/>
    <col min="6" max="6" width="9.125" style="30" customWidth="1"/>
    <col min="7" max="7" width="70.5" style="7" customWidth="1"/>
    <col min="8" max="8" width="1.625" style="30" customWidth="1"/>
    <col min="9" max="9" width="13.125" style="31" customWidth="1"/>
    <col min="10" max="16384" width="8.625" style="30"/>
  </cols>
  <sheetData>
    <row r="1" spans="1:9" ht="35.25" customHeight="1">
      <c r="A1" s="408" t="s">
        <v>7</v>
      </c>
      <c r="B1" s="408"/>
      <c r="C1" s="408"/>
      <c r="D1" s="408"/>
      <c r="E1" s="3"/>
      <c r="F1" s="3"/>
      <c r="G1" s="5"/>
    </row>
    <row r="2" spans="1:9" ht="43.5" customHeight="1">
      <c r="A2" s="409" t="s">
        <v>8</v>
      </c>
      <c r="B2" s="409"/>
      <c r="C2" s="409"/>
      <c r="D2" s="409"/>
      <c r="E2" s="409"/>
      <c r="F2" s="409"/>
      <c r="H2" s="7"/>
      <c r="I2" s="32"/>
    </row>
    <row r="3" spans="1:9" ht="20.25" customHeight="1" thickBot="1">
      <c r="A3" s="7"/>
      <c r="B3" s="7"/>
      <c r="C3" s="7"/>
      <c r="D3" s="32"/>
      <c r="E3" s="32"/>
      <c r="F3" s="32"/>
      <c r="G3" s="8"/>
      <c r="H3" s="7"/>
      <c r="I3" s="32"/>
    </row>
    <row r="4" spans="1:9" ht="43.5" customHeight="1" thickTop="1" thickBot="1">
      <c r="A4" s="46" t="s">
        <v>58</v>
      </c>
      <c r="B4" s="47"/>
      <c r="C4" s="48"/>
      <c r="D4" s="46"/>
      <c r="E4" s="49"/>
      <c r="F4" s="50"/>
      <c r="G4" s="394" t="s">
        <v>23</v>
      </c>
      <c r="H4" s="7"/>
      <c r="I4" s="32"/>
    </row>
    <row r="5" spans="1:9" ht="27.75" customHeight="1" thickTop="1" thickBot="1">
      <c r="A5" s="7"/>
      <c r="B5" s="10"/>
      <c r="C5" s="10"/>
      <c r="E5" s="10">
        <v>3</v>
      </c>
      <c r="F5" s="7"/>
      <c r="G5" s="395"/>
      <c r="H5" s="7"/>
      <c r="I5" s="32"/>
    </row>
    <row r="6" spans="1:9" ht="38.25" customHeight="1" thickTop="1" thickBot="1">
      <c r="A6" s="33" t="s">
        <v>59</v>
      </c>
      <c r="B6" s="34" t="s">
        <v>18</v>
      </c>
      <c r="C6" s="35" t="s">
        <v>60</v>
      </c>
      <c r="D6" s="36"/>
      <c r="E6" s="37" t="s">
        <v>22</v>
      </c>
      <c r="F6" s="45"/>
      <c r="I6" s="30"/>
    </row>
    <row r="7" spans="1:9" ht="67.5" customHeight="1" thickTop="1">
      <c r="A7" s="16" t="s">
        <v>61</v>
      </c>
      <c r="B7" s="17" t="s">
        <v>62</v>
      </c>
      <c r="C7" s="57">
        <v>82.575096511068381</v>
      </c>
      <c r="D7" s="7"/>
      <c r="E7" s="18" t="s">
        <v>63</v>
      </c>
      <c r="F7" s="22"/>
      <c r="G7" s="93" t="s">
        <v>699</v>
      </c>
      <c r="I7" s="30"/>
    </row>
    <row r="8" spans="1:9" ht="69.75" customHeight="1">
      <c r="A8" s="19" t="s">
        <v>64</v>
      </c>
      <c r="B8" s="20" t="s">
        <v>62</v>
      </c>
      <c r="C8" s="58">
        <v>85.073722262113606</v>
      </c>
      <c r="D8" s="7"/>
      <c r="E8" s="21" t="s">
        <v>65</v>
      </c>
      <c r="F8" s="22"/>
      <c r="G8" s="92" t="s">
        <v>700</v>
      </c>
      <c r="I8" s="30"/>
    </row>
    <row r="9" spans="1:9" ht="75" customHeight="1" thickBot="1">
      <c r="A9" s="38" t="s">
        <v>66</v>
      </c>
      <c r="B9" s="39" t="s">
        <v>62</v>
      </c>
      <c r="C9" s="357">
        <v>83.824409386590986</v>
      </c>
      <c r="D9" s="7"/>
      <c r="E9" s="40" t="s">
        <v>67</v>
      </c>
      <c r="F9" s="22"/>
      <c r="G9" s="358" t="s">
        <v>1270</v>
      </c>
      <c r="I9" s="30"/>
    </row>
    <row r="10" spans="1:9" ht="28.5" customHeight="1" thickTop="1">
      <c r="G10" s="27"/>
    </row>
    <row r="17" spans="9:9">
      <c r="I17" s="30"/>
    </row>
    <row r="18" spans="9:9">
      <c r="I18" s="30"/>
    </row>
  </sheetData>
  <customSheetViews>
    <customSheetView guid="{71BC5093-C9C1-4AA0-864A-AADBDC96B3C1}" showGridLines="0" fitToPage="1">
      <selection activeCell="B19" sqref="B19"/>
      <pageMargins left="0" right="0" top="0" bottom="0" header="0" footer="0"/>
      <pageSetup paperSize="8" fitToHeight="0" orientation="portrait" r:id="rId1"/>
      <headerFooter>
        <oddHeader>&amp;L&amp;F&amp;CSheet: &amp;A&amp;ROFFICIAL</oddHeader>
        <oddFooter>&amp;LPrinted on: &amp;D at &amp;T&amp;CPage &amp;P of &amp;N&amp;ROfwat</oddFooter>
      </headerFooter>
    </customSheetView>
  </customSheetViews>
  <mergeCells count="3">
    <mergeCell ref="A1:D1"/>
    <mergeCell ref="G4:G5"/>
    <mergeCell ref="A2:F2"/>
  </mergeCells>
  <pageMargins left="0.7" right="0.7" top="0.75" bottom="0.75" header="0.3" footer="0.3"/>
  <pageSetup paperSize="8" scale="76" fitToHeight="0" orientation="portrait" r:id="rId2"/>
  <headerFooter>
    <oddHeader>&amp;L&amp;F&amp;CSheet: &amp;A&amp;ROFFICIAL</oddHeader>
    <oddFooter>&amp;LPrinted on: &amp;D at &amp;T&amp;CPage &amp;P of &amp;N&amp;ROfwat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showGridLines="0" zoomScale="85" zoomScaleNormal="85" zoomScaleSheetLayoutView="100" workbookViewId="0">
      <selection activeCell="H13" sqref="H13"/>
    </sheetView>
  </sheetViews>
  <sheetFormatPr defaultColWidth="23.5" defaultRowHeight="14.25"/>
  <cols>
    <col min="1" max="1" width="26.375" style="7" customWidth="1"/>
    <col min="2" max="2" width="9.625" style="7" customWidth="1"/>
    <col min="3" max="3" width="14.625" style="7" customWidth="1"/>
    <col min="4" max="6" width="10.125" style="7" customWidth="1"/>
    <col min="7" max="7" width="11.125" style="7" customWidth="1"/>
    <col min="8" max="8" width="9.375" style="7" customWidth="1"/>
    <col min="9" max="9" width="8.125" style="7" customWidth="1"/>
    <col min="10" max="10" width="70.5" style="7" customWidth="1"/>
    <col min="11" max="11" width="1.625" style="7" customWidth="1"/>
    <col min="12" max="16384" width="23.5" style="7"/>
  </cols>
  <sheetData>
    <row r="1" spans="1:11" s="5" customFormat="1" ht="35.25" customHeight="1">
      <c r="A1" s="84" t="s">
        <v>9</v>
      </c>
      <c r="B1" s="44"/>
      <c r="C1" s="44"/>
      <c r="D1" s="44"/>
      <c r="E1" s="44"/>
      <c r="F1" s="44"/>
      <c r="G1" s="44"/>
      <c r="H1" s="44"/>
      <c r="I1" s="41"/>
    </row>
    <row r="2" spans="1:11" s="5" customFormat="1" ht="9.75" customHeight="1">
      <c r="A2" s="42"/>
      <c r="B2" s="42"/>
      <c r="C2" s="42"/>
      <c r="D2" s="42"/>
      <c r="E2" s="42"/>
      <c r="F2" s="42"/>
      <c r="G2" s="42"/>
      <c r="H2" s="42"/>
      <c r="I2" s="41"/>
    </row>
    <row r="3" spans="1:11" ht="43.5" customHeight="1">
      <c r="A3" s="409" t="s">
        <v>68</v>
      </c>
      <c r="B3" s="409"/>
      <c r="C3" s="409"/>
      <c r="D3" s="409"/>
      <c r="E3" s="409"/>
      <c r="F3" s="409"/>
      <c r="G3" s="409"/>
      <c r="H3" s="409"/>
      <c r="I3" s="43"/>
      <c r="K3" s="8"/>
    </row>
    <row r="4" spans="1:11" ht="25.5" customHeight="1" thickBot="1">
      <c r="A4" s="9"/>
      <c r="B4" s="10"/>
      <c r="C4" s="10"/>
      <c r="D4" s="10"/>
      <c r="E4" s="10"/>
      <c r="F4" s="10"/>
      <c r="G4" s="10"/>
      <c r="H4" s="10"/>
      <c r="J4" s="8"/>
    </row>
    <row r="5" spans="1:11" ht="131.25" customHeight="1" thickTop="1">
      <c r="A5" s="410"/>
      <c r="B5" s="412" t="s">
        <v>17</v>
      </c>
      <c r="C5" s="412" t="s">
        <v>18</v>
      </c>
      <c r="D5" s="405" t="s">
        <v>19</v>
      </c>
      <c r="E5" s="406"/>
      <c r="F5" s="406"/>
      <c r="G5" s="403" t="s">
        <v>69</v>
      </c>
      <c r="H5" s="414" t="s">
        <v>70</v>
      </c>
      <c r="J5" s="394" t="s">
        <v>23</v>
      </c>
      <c r="K5" s="13"/>
    </row>
    <row r="6" spans="1:11" ht="56.25" customHeight="1" thickBot="1">
      <c r="A6" s="411"/>
      <c r="B6" s="413"/>
      <c r="C6" s="413"/>
      <c r="D6" s="14" t="s">
        <v>33</v>
      </c>
      <c r="E6" s="14" t="s">
        <v>34</v>
      </c>
      <c r="F6" s="14" t="s">
        <v>35</v>
      </c>
      <c r="G6" s="404"/>
      <c r="H6" s="415"/>
      <c r="J6" s="395"/>
      <c r="K6" s="13"/>
    </row>
    <row r="7" spans="1:11" ht="15.75" thickTop="1" thickBot="1">
      <c r="A7" s="9"/>
      <c r="B7" s="9"/>
      <c r="C7" s="9"/>
      <c r="D7" s="9"/>
      <c r="E7" s="9"/>
      <c r="F7" s="9"/>
      <c r="G7" s="9"/>
      <c r="H7" s="9"/>
    </row>
    <row r="8" spans="1:11" ht="26.25" thickTop="1">
      <c r="A8" s="16" t="s">
        <v>36</v>
      </c>
      <c r="B8" s="59" t="s">
        <v>650</v>
      </c>
      <c r="C8" s="59" t="s">
        <v>651</v>
      </c>
      <c r="D8" s="59">
        <v>6510</v>
      </c>
      <c r="E8" s="59">
        <v>6903</v>
      </c>
      <c r="F8" s="59">
        <v>6640</v>
      </c>
      <c r="G8" s="59" t="s">
        <v>37</v>
      </c>
      <c r="H8" s="60" t="s">
        <v>37</v>
      </c>
      <c r="J8" s="93" t="s">
        <v>694</v>
      </c>
    </row>
    <row r="9" spans="1:11" ht="135.75" customHeight="1">
      <c r="A9" s="19" t="s">
        <v>36</v>
      </c>
      <c r="B9" s="61" t="s">
        <v>650</v>
      </c>
      <c r="C9" s="61" t="s">
        <v>652</v>
      </c>
      <c r="D9" s="91">
        <v>9</v>
      </c>
      <c r="E9" s="91">
        <v>9.5</v>
      </c>
      <c r="F9" s="91">
        <v>9.1</v>
      </c>
      <c r="G9" s="91">
        <v>17.2</v>
      </c>
      <c r="H9" s="356">
        <v>12.2</v>
      </c>
      <c r="I9" s="22"/>
      <c r="J9" s="92" t="s">
        <v>653</v>
      </c>
    </row>
    <row r="10" spans="1:11" ht="221.25" customHeight="1">
      <c r="A10" s="19" t="s">
        <v>645</v>
      </c>
      <c r="B10" s="61" t="s">
        <v>646</v>
      </c>
      <c r="C10" s="61" t="s">
        <v>647</v>
      </c>
      <c r="D10" s="61" t="s">
        <v>648</v>
      </c>
      <c r="E10" s="61" t="s">
        <v>649</v>
      </c>
      <c r="F10" s="61">
        <v>1.63</v>
      </c>
      <c r="G10" s="61">
        <v>0</v>
      </c>
      <c r="H10" s="62">
        <v>0</v>
      </c>
      <c r="I10" s="22"/>
      <c r="J10" s="92" t="s">
        <v>654</v>
      </c>
    </row>
    <row r="11" spans="1:11" ht="225">
      <c r="A11" s="19" t="s">
        <v>46</v>
      </c>
      <c r="B11" s="61" t="s">
        <v>695</v>
      </c>
      <c r="C11" s="61" t="s">
        <v>47</v>
      </c>
      <c r="D11" s="91">
        <v>143.60197546226732</v>
      </c>
      <c r="E11" s="91">
        <v>143.52883155303678</v>
      </c>
      <c r="F11" s="91">
        <v>164.16376215415298</v>
      </c>
      <c r="G11" s="61">
        <v>142.1</v>
      </c>
      <c r="H11" s="62">
        <v>134.9</v>
      </c>
      <c r="I11" s="22"/>
      <c r="J11" s="92" t="s">
        <v>696</v>
      </c>
    </row>
    <row r="12" spans="1:11" ht="188.25" customHeight="1">
      <c r="A12" s="19" t="s">
        <v>50</v>
      </c>
      <c r="B12" s="61" t="s">
        <v>76</v>
      </c>
      <c r="C12" s="61" t="s">
        <v>77</v>
      </c>
      <c r="D12" s="310">
        <v>3.01</v>
      </c>
      <c r="E12" s="310">
        <v>1.28</v>
      </c>
      <c r="F12" s="310">
        <v>3.01</v>
      </c>
      <c r="G12" s="310">
        <v>1.68</v>
      </c>
      <c r="H12" s="311">
        <v>1.34</v>
      </c>
      <c r="I12" s="22"/>
      <c r="J12" s="92" t="s">
        <v>640</v>
      </c>
    </row>
    <row r="13" spans="1:11" ht="56.25" customHeight="1">
      <c r="A13" s="19" t="s">
        <v>78</v>
      </c>
      <c r="B13" s="61" t="s">
        <v>79</v>
      </c>
      <c r="C13" s="61" t="s">
        <v>80</v>
      </c>
      <c r="D13" s="306">
        <v>11652</v>
      </c>
      <c r="E13" s="306">
        <v>11651</v>
      </c>
      <c r="F13" s="306">
        <v>11814</v>
      </c>
      <c r="G13" s="306">
        <v>20664</v>
      </c>
      <c r="H13" s="307">
        <v>19320</v>
      </c>
      <c r="I13" s="22"/>
      <c r="J13" s="92" t="s">
        <v>641</v>
      </c>
    </row>
    <row r="14" spans="1:11" ht="30" customHeight="1">
      <c r="A14" s="19" t="s">
        <v>71</v>
      </c>
      <c r="B14" s="61" t="s">
        <v>37</v>
      </c>
      <c r="C14" s="61" t="s">
        <v>37</v>
      </c>
      <c r="D14" s="61" t="s">
        <v>37</v>
      </c>
      <c r="E14" s="61" t="s">
        <v>37</v>
      </c>
      <c r="F14" s="61" t="s">
        <v>37</v>
      </c>
      <c r="G14" s="61" t="s">
        <v>37</v>
      </c>
      <c r="H14" s="62" t="s">
        <v>37</v>
      </c>
      <c r="I14" s="22"/>
      <c r="J14" s="79" t="s">
        <v>37</v>
      </c>
    </row>
    <row r="15" spans="1:11" ht="30" customHeight="1">
      <c r="A15" s="19" t="s">
        <v>71</v>
      </c>
      <c r="B15" s="61" t="s">
        <v>37</v>
      </c>
      <c r="C15" s="61" t="s">
        <v>37</v>
      </c>
      <c r="D15" s="61" t="s">
        <v>37</v>
      </c>
      <c r="E15" s="61" t="s">
        <v>37</v>
      </c>
      <c r="F15" s="61" t="s">
        <v>37</v>
      </c>
      <c r="G15" s="61" t="s">
        <v>37</v>
      </c>
      <c r="H15" s="62" t="s">
        <v>37</v>
      </c>
      <c r="I15" s="22"/>
      <c r="J15" s="79" t="s">
        <v>37</v>
      </c>
    </row>
    <row r="16" spans="1:11" ht="30" customHeight="1">
      <c r="A16" s="19" t="s">
        <v>71</v>
      </c>
      <c r="B16" s="61" t="s">
        <v>37</v>
      </c>
      <c r="C16" s="61" t="s">
        <v>37</v>
      </c>
      <c r="D16" s="61" t="s">
        <v>37</v>
      </c>
      <c r="E16" s="61" t="s">
        <v>37</v>
      </c>
      <c r="F16" s="61" t="s">
        <v>37</v>
      </c>
      <c r="G16" s="61" t="s">
        <v>37</v>
      </c>
      <c r="H16" s="62" t="s">
        <v>37</v>
      </c>
      <c r="I16" s="22"/>
      <c r="J16" s="79" t="s">
        <v>37</v>
      </c>
    </row>
    <row r="17" spans="1:10" ht="30" customHeight="1">
      <c r="A17" s="19" t="s">
        <v>71</v>
      </c>
      <c r="B17" s="61" t="s">
        <v>37</v>
      </c>
      <c r="C17" s="61" t="s">
        <v>37</v>
      </c>
      <c r="D17" s="61" t="s">
        <v>37</v>
      </c>
      <c r="E17" s="61" t="s">
        <v>37</v>
      </c>
      <c r="F17" s="61" t="s">
        <v>37</v>
      </c>
      <c r="G17" s="61" t="s">
        <v>37</v>
      </c>
      <c r="H17" s="62" t="s">
        <v>37</v>
      </c>
      <c r="I17" s="22"/>
      <c r="J17" s="79" t="s">
        <v>37</v>
      </c>
    </row>
    <row r="18" spans="1:10" ht="30" customHeight="1">
      <c r="A18" s="19" t="s">
        <v>71</v>
      </c>
      <c r="B18" s="61" t="s">
        <v>37</v>
      </c>
      <c r="C18" s="61" t="s">
        <v>37</v>
      </c>
      <c r="D18" s="61" t="s">
        <v>37</v>
      </c>
      <c r="E18" s="61" t="s">
        <v>37</v>
      </c>
      <c r="F18" s="61" t="s">
        <v>37</v>
      </c>
      <c r="G18" s="61" t="s">
        <v>37</v>
      </c>
      <c r="H18" s="62" t="s">
        <v>37</v>
      </c>
      <c r="I18" s="22"/>
      <c r="J18" s="79" t="s">
        <v>37</v>
      </c>
    </row>
    <row r="19" spans="1:10" ht="30" customHeight="1">
      <c r="A19" s="19" t="s">
        <v>71</v>
      </c>
      <c r="B19" s="61" t="s">
        <v>37</v>
      </c>
      <c r="C19" s="61" t="s">
        <v>37</v>
      </c>
      <c r="D19" s="61" t="s">
        <v>37</v>
      </c>
      <c r="E19" s="61" t="s">
        <v>37</v>
      </c>
      <c r="F19" s="61" t="s">
        <v>37</v>
      </c>
      <c r="G19" s="61" t="s">
        <v>37</v>
      </c>
      <c r="H19" s="62" t="s">
        <v>37</v>
      </c>
      <c r="I19" s="22"/>
      <c r="J19" s="79" t="s">
        <v>37</v>
      </c>
    </row>
    <row r="20" spans="1:10" ht="30" customHeight="1">
      <c r="A20" s="19" t="s">
        <v>71</v>
      </c>
      <c r="B20" s="61" t="s">
        <v>37</v>
      </c>
      <c r="C20" s="61" t="s">
        <v>37</v>
      </c>
      <c r="D20" s="61" t="s">
        <v>37</v>
      </c>
      <c r="E20" s="61" t="s">
        <v>37</v>
      </c>
      <c r="F20" s="61" t="s">
        <v>37</v>
      </c>
      <c r="G20" s="61" t="s">
        <v>37</v>
      </c>
      <c r="H20" s="62" t="s">
        <v>37</v>
      </c>
      <c r="I20" s="22"/>
      <c r="J20" s="79" t="s">
        <v>37</v>
      </c>
    </row>
    <row r="21" spans="1:10" ht="30" customHeight="1">
      <c r="A21" s="19" t="s">
        <v>71</v>
      </c>
      <c r="B21" s="61" t="s">
        <v>37</v>
      </c>
      <c r="C21" s="61" t="s">
        <v>37</v>
      </c>
      <c r="D21" s="61" t="s">
        <v>37</v>
      </c>
      <c r="E21" s="61" t="s">
        <v>37</v>
      </c>
      <c r="F21" s="61" t="s">
        <v>37</v>
      </c>
      <c r="G21" s="61" t="s">
        <v>37</v>
      </c>
      <c r="H21" s="62" t="s">
        <v>37</v>
      </c>
      <c r="I21" s="22"/>
      <c r="J21" s="79" t="s">
        <v>37</v>
      </c>
    </row>
    <row r="22" spans="1:10" ht="30" customHeight="1" thickBot="1">
      <c r="A22" s="26" t="s">
        <v>71</v>
      </c>
      <c r="B22" s="63" t="s">
        <v>37</v>
      </c>
      <c r="C22" s="63" t="s">
        <v>37</v>
      </c>
      <c r="D22" s="63" t="s">
        <v>37</v>
      </c>
      <c r="E22" s="63" t="s">
        <v>37</v>
      </c>
      <c r="F22" s="63" t="s">
        <v>37</v>
      </c>
      <c r="G22" s="63" t="s">
        <v>37</v>
      </c>
      <c r="H22" s="64" t="s">
        <v>37</v>
      </c>
      <c r="I22" s="22"/>
      <c r="J22" s="80" t="s">
        <v>37</v>
      </c>
    </row>
    <row r="23" spans="1:10" ht="15" thickTop="1"/>
  </sheetData>
  <customSheetViews>
    <customSheetView guid="{71BC5093-C9C1-4AA0-864A-AADBDC96B3C1}" showPageBreaks="1" showGridLines="0" fitToPage="1" printArea="1" view="pageBreakPreview" topLeftCell="A10">
      <selection activeCell="A3" sqref="A3:XFD3"/>
      <pageMargins left="0" right="0" top="0" bottom="0" header="0" footer="0"/>
      <pageSetup paperSize="8" fitToHeight="0" orientation="portrait" r:id="rId1"/>
      <headerFooter>
        <oddHeader>&amp;L&amp;F&amp;CSheet: &amp;A&amp;ROFFICIAL</oddHeader>
        <oddFooter>&amp;LPrinted on: &amp;D at &amp;T&amp;CPage &amp;P of &amp;N&amp;ROfwat</oddFooter>
      </headerFooter>
    </customSheetView>
  </customSheetViews>
  <mergeCells count="8">
    <mergeCell ref="J5:J6"/>
    <mergeCell ref="A3:H3"/>
    <mergeCell ref="A5:A6"/>
    <mergeCell ref="B5:B6"/>
    <mergeCell ref="C5:C6"/>
    <mergeCell ref="D5:F5"/>
    <mergeCell ref="G5:G6"/>
    <mergeCell ref="H5:H6"/>
  </mergeCells>
  <conditionalFormatting sqref="B11">
    <cfRule type="containsText" dxfId="1" priority="1" operator="containsText" text="I">
      <formula>NOT(ISERROR(SEARCH("I",B11)))</formula>
    </cfRule>
  </conditionalFormatting>
  <pageMargins left="0.7" right="0.7" top="0.75" bottom="0.75" header="0.3" footer="0.3"/>
  <pageSetup paperSize="8" scale="66" fitToHeight="0" orientation="portrait" r:id="rId2"/>
  <headerFooter>
    <oddHeader>&amp;L&amp;F&amp;CSheet: &amp;A&amp;ROFFICIAL</oddHeader>
    <oddFooter>&amp;LPrinted on: &amp;D at &amp;T&amp;CPage &amp;P of &amp;N&amp;ROfwat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tabSelected="1" workbookViewId="0">
      <selection activeCell="B15" sqref="B15"/>
    </sheetView>
  </sheetViews>
  <sheetFormatPr defaultRowHeight="14.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zoomScale="85" zoomScaleNormal="85" workbookViewId="0">
      <selection activeCell="O9" sqref="O9"/>
    </sheetView>
  </sheetViews>
  <sheetFormatPr defaultRowHeight="15.75"/>
  <cols>
    <col min="1" max="1" width="56.125" style="329" customWidth="1"/>
    <col min="2" max="2" width="6.875" style="329" customWidth="1"/>
    <col min="3" max="3" width="8" style="329" customWidth="1"/>
    <col min="4" max="4" width="9.25" style="329" customWidth="1"/>
    <col min="5" max="5" width="10.375" style="329" customWidth="1"/>
    <col min="6" max="6" width="8" style="329" customWidth="1"/>
    <col min="7" max="7" width="10.25" style="329" customWidth="1"/>
    <col min="8" max="8" width="4.875" style="331" customWidth="1"/>
    <col min="9" max="9" width="6.25" style="2" customWidth="1"/>
    <col min="10" max="10" width="6.75" style="2" customWidth="1"/>
    <col min="11" max="11" width="7.5" style="2" customWidth="1"/>
    <col min="12" max="16384" width="9" style="2"/>
  </cols>
  <sheetData>
    <row r="1" spans="1:12" ht="14.25">
      <c r="A1" s="314"/>
      <c r="B1" s="314"/>
      <c r="C1" s="314"/>
      <c r="D1" s="314"/>
      <c r="E1" s="314"/>
      <c r="F1" s="314"/>
      <c r="G1" s="314"/>
      <c r="H1" s="314"/>
    </row>
    <row r="2" spans="1:12" ht="13.9" customHeight="1">
      <c r="A2" s="419"/>
      <c r="B2" s="420" t="s">
        <v>96</v>
      </c>
      <c r="C2" s="419" t="s">
        <v>657</v>
      </c>
      <c r="D2" s="419"/>
      <c r="E2" s="419"/>
      <c r="F2" s="419"/>
      <c r="G2" s="419"/>
      <c r="H2" s="314"/>
    </row>
    <row r="3" spans="1:12" ht="61.15" customHeight="1">
      <c r="A3" s="419"/>
      <c r="B3" s="421"/>
      <c r="C3" s="315" t="s">
        <v>98</v>
      </c>
      <c r="D3" s="315" t="s">
        <v>658</v>
      </c>
      <c r="E3" s="315" t="s">
        <v>659</v>
      </c>
      <c r="F3" s="315" t="s">
        <v>660</v>
      </c>
      <c r="G3" s="315" t="s">
        <v>661</v>
      </c>
      <c r="H3" s="316"/>
    </row>
    <row r="4" spans="1:12" ht="25.5">
      <c r="A4" s="317" t="s">
        <v>662</v>
      </c>
      <c r="B4" s="318" t="s">
        <v>72</v>
      </c>
      <c r="C4" s="319">
        <v>36.140478437459777</v>
      </c>
      <c r="D4" s="319">
        <v>299.98742795147825</v>
      </c>
      <c r="E4" s="319">
        <v>270.86300458070917</v>
      </c>
      <c r="F4" s="319">
        <v>33.67670434988873</v>
      </c>
      <c r="G4" s="320">
        <f>SUM(C4:F4)</f>
        <v>640.66761531953591</v>
      </c>
      <c r="H4" s="321"/>
    </row>
    <row r="5" spans="1:12" ht="25.5">
      <c r="A5" s="317" t="s">
        <v>663</v>
      </c>
      <c r="B5" s="318" t="s">
        <v>72</v>
      </c>
      <c r="C5" s="319">
        <v>76.240294721158975</v>
      </c>
      <c r="D5" s="319">
        <v>590.96225835006737</v>
      </c>
      <c r="E5" s="319">
        <v>592.10335840782784</v>
      </c>
      <c r="F5" s="319">
        <v>73.867151357911141</v>
      </c>
      <c r="G5" s="320">
        <f t="shared" ref="G5:G7" si="0">SUM(C5:F5)</f>
        <v>1333.1730628369653</v>
      </c>
      <c r="H5" s="321"/>
    </row>
    <row r="6" spans="1:12" ht="25.5">
      <c r="A6" s="317" t="s">
        <v>664</v>
      </c>
      <c r="B6" s="318" t="s">
        <v>72</v>
      </c>
      <c r="C6" s="319">
        <v>76.803287669717278</v>
      </c>
      <c r="D6" s="319">
        <v>458.22681869486377</v>
      </c>
      <c r="E6" s="319">
        <v>450.97961404386854</v>
      </c>
      <c r="F6" s="319">
        <v>76.906319378992194</v>
      </c>
      <c r="G6" s="320">
        <f t="shared" si="0"/>
        <v>1062.9160397874418</v>
      </c>
      <c r="H6" s="321"/>
    </row>
    <row r="7" spans="1:12" ht="14.25">
      <c r="A7" s="317" t="s">
        <v>665</v>
      </c>
      <c r="B7" s="318" t="s">
        <v>72</v>
      </c>
      <c r="C7" s="319">
        <f>C5-C6</f>
        <v>-0.5629929485583034</v>
      </c>
      <c r="D7" s="319">
        <f t="shared" ref="D7:F7" si="1">D5-D6</f>
        <v>132.73543965520361</v>
      </c>
      <c r="E7" s="319">
        <f t="shared" si="1"/>
        <v>141.1237443639593</v>
      </c>
      <c r="F7" s="319">
        <f t="shared" si="1"/>
        <v>-3.0391680210810534</v>
      </c>
      <c r="G7" s="320">
        <f t="shared" si="0"/>
        <v>270.25702304952358</v>
      </c>
      <c r="H7" s="321"/>
    </row>
    <row r="8" spans="1:12" ht="14.25">
      <c r="A8" s="322"/>
      <c r="B8" s="322"/>
      <c r="C8" s="323"/>
      <c r="D8" s="323"/>
      <c r="E8" s="323"/>
      <c r="F8" s="323"/>
      <c r="G8" s="324"/>
      <c r="H8" s="321"/>
    </row>
    <row r="9" spans="1:12" ht="207" customHeight="1">
      <c r="A9" s="317" t="s">
        <v>666</v>
      </c>
      <c r="B9" s="422" t="s">
        <v>1275</v>
      </c>
      <c r="C9" s="423"/>
      <c r="D9" s="423"/>
      <c r="E9" s="423"/>
      <c r="F9" s="423"/>
      <c r="G9" s="423"/>
      <c r="H9" s="423"/>
      <c r="I9" s="423"/>
      <c r="J9" s="423"/>
      <c r="K9" s="423"/>
      <c r="L9" s="424"/>
    </row>
    <row r="10" spans="1:12" ht="14.25">
      <c r="A10" s="325"/>
      <c r="B10" s="325"/>
      <c r="C10" s="326"/>
      <c r="D10" s="326"/>
      <c r="E10" s="326"/>
      <c r="F10" s="327"/>
      <c r="G10" s="327"/>
      <c r="H10" s="328"/>
    </row>
    <row r="11" spans="1:12" ht="13.9" customHeight="1">
      <c r="A11" s="419"/>
      <c r="B11" s="420" t="s">
        <v>96</v>
      </c>
      <c r="C11" s="419" t="s">
        <v>667</v>
      </c>
      <c r="D11" s="419"/>
      <c r="E11" s="419"/>
      <c r="F11" s="419"/>
      <c r="G11" s="419"/>
      <c r="H11" s="314"/>
    </row>
    <row r="12" spans="1:12" ht="57" customHeight="1">
      <c r="A12" s="419"/>
      <c r="B12" s="421"/>
      <c r="C12" s="315" t="s">
        <v>98</v>
      </c>
      <c r="D12" s="315" t="s">
        <v>658</v>
      </c>
      <c r="E12" s="315" t="s">
        <v>659</v>
      </c>
      <c r="F12" s="315" t="s">
        <v>660</v>
      </c>
      <c r="G12" s="315" t="s">
        <v>661</v>
      </c>
      <c r="H12" s="316"/>
    </row>
    <row r="13" spans="1:12" ht="25.5">
      <c r="A13" s="317" t="s">
        <v>668</v>
      </c>
      <c r="B13" s="318" t="s">
        <v>72</v>
      </c>
      <c r="C13" s="319">
        <v>17.881963762846169</v>
      </c>
      <c r="D13" s="319">
        <v>266.62287835990332</v>
      </c>
      <c r="E13" s="319">
        <v>258.18329540770173</v>
      </c>
      <c r="F13" s="319">
        <v>0</v>
      </c>
      <c r="G13" s="320">
        <f>SUM(C13:F13)</f>
        <v>542.68813753045129</v>
      </c>
      <c r="H13" s="321"/>
    </row>
    <row r="14" spans="1:12" ht="25.5">
      <c r="A14" s="317" t="s">
        <v>669</v>
      </c>
      <c r="B14" s="318" t="s">
        <v>72</v>
      </c>
      <c r="C14" s="319">
        <v>38.18076051231796</v>
      </c>
      <c r="D14" s="319">
        <v>521.19615576450099</v>
      </c>
      <c r="E14" s="319">
        <v>568.4014894716064</v>
      </c>
      <c r="F14" s="319">
        <v>0</v>
      </c>
      <c r="G14" s="320">
        <f t="shared" ref="G14:G16" si="2">SUM(C14:F14)</f>
        <v>1127.7784057484255</v>
      </c>
      <c r="H14" s="321"/>
    </row>
    <row r="15" spans="1:12" ht="25.5">
      <c r="A15" s="317" t="s">
        <v>670</v>
      </c>
      <c r="B15" s="318" t="s">
        <v>72</v>
      </c>
      <c r="C15" s="319">
        <v>38.789906411114771</v>
      </c>
      <c r="D15" s="319">
        <v>385.90237998698638</v>
      </c>
      <c r="E15" s="319">
        <v>429.58656046754254</v>
      </c>
      <c r="F15" s="319">
        <v>0</v>
      </c>
      <c r="G15" s="320">
        <f t="shared" si="2"/>
        <v>854.27884686564369</v>
      </c>
      <c r="H15" s="321"/>
    </row>
    <row r="16" spans="1:12" ht="14.25">
      <c r="A16" s="317" t="s">
        <v>665</v>
      </c>
      <c r="B16" s="318" t="s">
        <v>72</v>
      </c>
      <c r="C16" s="319">
        <v>-0.60914589879681103</v>
      </c>
      <c r="D16" s="319">
        <v>135.29377577751461</v>
      </c>
      <c r="E16" s="319">
        <v>138.81492900406386</v>
      </c>
      <c r="F16" s="319">
        <v>0</v>
      </c>
      <c r="G16" s="320">
        <f t="shared" si="2"/>
        <v>273.49955888278168</v>
      </c>
      <c r="H16" s="321"/>
    </row>
    <row r="18" spans="1:12" ht="145.9" customHeight="1">
      <c r="A18" s="317" t="s">
        <v>666</v>
      </c>
      <c r="B18" s="416" t="s">
        <v>671</v>
      </c>
      <c r="C18" s="417"/>
      <c r="D18" s="417"/>
      <c r="E18" s="417"/>
      <c r="F18" s="417"/>
      <c r="G18" s="417"/>
      <c r="H18" s="417"/>
      <c r="I18" s="417"/>
      <c r="J18" s="417"/>
      <c r="K18" s="417"/>
      <c r="L18" s="418"/>
    </row>
    <row r="21" spans="1:12">
      <c r="D21" s="330"/>
      <c r="E21" s="330"/>
    </row>
  </sheetData>
  <mergeCells count="8">
    <mergeCell ref="B18:L18"/>
    <mergeCell ref="A2:A3"/>
    <mergeCell ref="B2:B3"/>
    <mergeCell ref="C2:G2"/>
    <mergeCell ref="B9:L9"/>
    <mergeCell ref="A11:A12"/>
    <mergeCell ref="B11:B12"/>
    <mergeCell ref="C11:G11"/>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lassification xmlns="b8b36075-25a7-4c1c-9cfa-1c0bedc61f4d">Internal Use</Classification>
    <Classificationexpirationdate xmlns="b8b36075-25a7-4c1c-9cfa-1c0bedc61f4d" xsi:nil="true"/>
    <_dlc_DocId xmlns="b8b36075-25a7-4c1c-9cfa-1c0bedc61f4d">5XPA2FZ6S5EV-411582042-564</_dlc_DocId>
    <_dlc_DocIdUrl xmlns="b8b36075-25a7-4c1c-9cfa-1c0bedc61f4d">
      <Url>https://uusp/UU/PR2/_layouts/15/DocIdRedir.aspx?ID=5XPA2FZ6S5EV-411582042-564</Url>
      <Description>5XPA2FZ6S5EV-411582042-564</Description>
    </_dlc_DocIdUrl>
    <SharedWithUsers xmlns="b8b36075-25a7-4c1c-9cfa-1c0bedc61f4d">
      <UserInfo>
        <DisplayName>Jennie Seymour</DisplayName>
        <AccountId>80</AccountId>
        <AccountType/>
      </UserInfo>
      <UserInfo>
        <DisplayName>David Watson</DisplayName>
        <AccountId>750</AccountId>
        <AccountType/>
      </UserInfo>
      <UserInfo>
        <DisplayName>Paul Martin</DisplayName>
        <AccountId>817</AccountId>
        <AccountType/>
      </UserInfo>
      <UserInfo>
        <DisplayName>Anne Robson</DisplayName>
        <AccountId>17</AccountId>
        <AccountType/>
      </UserInfo>
      <UserInfo>
        <DisplayName>Ross Pearton</DisplayName>
        <AccountId>2351</AccountId>
        <AccountType/>
      </UserInfo>
      <UserInfo>
        <DisplayName>Kevin Ridout</DisplayName>
        <AccountId>79</AccountId>
        <AccountType/>
      </UserInfo>
      <UserInfo>
        <DisplayName>David Roberts</DisplayName>
        <AccountId>205</AccountId>
        <AccountType/>
      </UserInfo>
      <UserInfo>
        <DisplayName>Stanislav Petrov</DisplayName>
        <AccountId>937</AccountId>
        <AccountType/>
      </UserInfo>
      <UserInfo>
        <DisplayName>Keith Mason</DisplayName>
        <AccountId>184</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BE92EDE14F48E419A06D1A6246EDD6D" ma:contentTypeVersion="1" ma:contentTypeDescription="Create a new document." ma:contentTypeScope="" ma:versionID="51f59b11d8aa264a2b7862011fbb0b81">
  <xsd:schema xmlns:xsd="http://www.w3.org/2001/XMLSchema" xmlns:xs="http://www.w3.org/2001/XMLSchema" xmlns:p="http://schemas.microsoft.com/office/2006/metadata/properties" xmlns:ns2="b8b36075-25a7-4c1c-9cfa-1c0bedc61f4d" targetNamespace="http://schemas.microsoft.com/office/2006/metadata/properties" ma:root="true" ma:fieldsID="1e0250b3acfd604b42d9c2e29c346d95" ns2:_="">
    <xsd:import namespace="b8b36075-25a7-4c1c-9cfa-1c0bedc61f4d"/>
    <xsd:element name="properties">
      <xsd:complexType>
        <xsd:sequence>
          <xsd:element name="documentManagement">
            <xsd:complexType>
              <xsd:all>
                <xsd:element ref="ns2:_dlc_DocId" minOccurs="0"/>
                <xsd:element ref="ns2:_dlc_DocIdUrl" minOccurs="0"/>
                <xsd:element ref="ns2:_dlc_DocIdPersistId" minOccurs="0"/>
                <xsd:element ref="ns2:Classification"/>
                <xsd:element ref="ns2:Classification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b36075-25a7-4c1c-9cfa-1c0bedc61f4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Classification" ma:index="11" ma:displayName="Classification" ma:default="Internal Use" ma:internalName="Classification">
      <xsd:simpleType>
        <xsd:restriction base="dms:Choice">
          <xsd:enumeration value="Internal Use"/>
          <xsd:enumeration value="Public"/>
          <xsd:enumeration value="UU Confidential"/>
        </xsd:restriction>
      </xsd:simpleType>
    </xsd:element>
    <xsd:element name="Classificationexpirationdate" ma:index="12" nillable="true" ma:displayName="Classification expiration date" ma:internalName="Classificationexpirationdate">
      <xsd:simpleType>
        <xsd:restriction base="dms:DateTime"/>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ACC9B0-A7CC-4C8E-90A0-550A63C2469A}">
  <ds:schemaRefs>
    <ds:schemaRef ds:uri="http://schemas.microsoft.com/sharepoint/events"/>
  </ds:schemaRefs>
</ds:datastoreItem>
</file>

<file path=customXml/itemProps2.xml><?xml version="1.0" encoding="utf-8"?>
<ds:datastoreItem xmlns:ds="http://schemas.openxmlformats.org/officeDocument/2006/customXml" ds:itemID="{41AB374A-62B6-408E-9E71-C096128F20CE}">
  <ds:schemaRefs>
    <ds:schemaRef ds:uri="http://schemas.microsoft.com/sharepoint/v3/contenttype/forms"/>
  </ds:schemaRefs>
</ds:datastoreItem>
</file>

<file path=customXml/itemProps3.xml><?xml version="1.0" encoding="utf-8"?>
<ds:datastoreItem xmlns:ds="http://schemas.openxmlformats.org/officeDocument/2006/customXml" ds:itemID="{6E673441-CF3F-42B3-9F85-43E7F9EEF121}">
  <ds:schemaRefs>
    <ds:schemaRef ds:uri="http://purl.org/dc/terms/"/>
    <ds:schemaRef ds:uri="http://schemas.openxmlformats.org/package/2006/metadata/core-properties"/>
    <ds:schemaRef ds:uri="http://schemas.microsoft.com/office/2006/documentManagement/types"/>
    <ds:schemaRef ds:uri="b8b36075-25a7-4c1c-9cfa-1c0bedc61f4d"/>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7CF56012-697D-4F52-811F-2EE46F7367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b36075-25a7-4c1c-9cfa-1c0bedc61f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PERFORMANCE COMMITMENTS &gt;&gt;&gt;</vt:lpstr>
      <vt:lpstr>Cover</vt:lpstr>
      <vt:lpstr>Contents</vt:lpstr>
      <vt:lpstr>Key</vt:lpstr>
      <vt:lpstr>1A</vt:lpstr>
      <vt:lpstr>1B</vt:lpstr>
      <vt:lpstr>1C</vt:lpstr>
      <vt:lpstr>INVESTMENT PROGRAMMES &gt;&gt;&gt;</vt:lpstr>
      <vt:lpstr>Total totex</vt:lpstr>
      <vt:lpstr>Total capex</vt:lpstr>
      <vt:lpstr>Enhancement capex</vt:lpstr>
      <vt:lpstr>Enhancement opex wastewater</vt:lpstr>
      <vt:lpstr>Enhancement opex water</vt:lpstr>
      <vt:lpstr>WINEP PERFORMANCE &gt;&gt;&gt;</vt:lpstr>
      <vt:lpstr>FY22 EPA Schemes</vt:lpstr>
      <vt:lpstr>PROPOSAL COSTS &gt;&gt;&gt;</vt:lpstr>
      <vt:lpstr>WS2 (GR)</vt:lpstr>
      <vt:lpstr>'1A'!Print_Area</vt:lpstr>
      <vt:lpstr>'1B'!Print_Area</vt:lpstr>
      <vt:lpstr>'1C'!Print_Area</vt:lpstr>
      <vt:lpstr>Contents!Print_Area</vt:lpstr>
      <vt:lpstr>Cover!Print_Area</vt:lpstr>
      <vt:lpstr>Key!Print_Area</vt:lpstr>
      <vt:lpstr>'WS2 (GR)'!Print_Area</vt:lpstr>
    </vt:vector>
  </TitlesOfParts>
  <Manager/>
  <Company>Water Services Regulation Authority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Regulatory report - proforma tables</dc:title>
  <dc:subject/>
  <dc:creator>Ludlow, Alex</dc:creator>
  <cp:keywords/>
  <dc:description/>
  <cp:lastModifiedBy>Ludlow, Alex</cp:lastModifiedBy>
  <cp:revision/>
  <dcterms:created xsi:type="dcterms:W3CDTF">2014-03-03T14:46:41Z</dcterms:created>
  <dcterms:modified xsi:type="dcterms:W3CDTF">2021-01-28T18:03:45Z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0x0101007BE92EDE14F48E419A06D1A6246EDD6D</vt:lpwstr>
  </property>
  <property fmtid="{D5CDD505-2E9C-101B-9397-08002B2CF9AE}" pid="3" name="TaxKeyword">
    <vt:lpwstr/>
  </property>
  <property fmtid="{D5CDD505-2E9C-101B-9397-08002B2CF9AE}" pid="4" name="Water Companies">
    <vt:lpwstr/>
  </property>
  <property fmtid="{D5CDD505-2E9C-101B-9397-08002B2CF9AE}" pid="5" name="Document Type">
    <vt:lpwstr/>
  </property>
  <property fmtid="{D5CDD505-2E9C-101B-9397-08002B2CF9AE}" pid="6" name="Order">
    <vt:r8>100</vt:r8>
  </property>
  <property fmtid="{D5CDD505-2E9C-101B-9397-08002B2CF9AE}" pid="7" name="Meeting">
    <vt:lpwstr/>
  </property>
  <property fmtid="{D5CDD505-2E9C-101B-9397-08002B2CF9AE}" pid="8" name="Project Code">
    <vt:lpwstr>1900;#PR24 policy development|60fd7036-82fb-42a0-a747-3db10d29a5a3</vt:lpwstr>
  </property>
  <property fmtid="{D5CDD505-2E9C-101B-9397-08002B2CF9AE}" pid="9" name="Stakeholder">
    <vt:lpwstr/>
  </property>
  <property fmtid="{D5CDD505-2E9C-101B-9397-08002B2CF9AE}" pid="10" name="Security Classification">
    <vt:lpwstr>21;#OFFICIAL|c2540f30-f875-494b-a43f-ebfb5017a6ad</vt:lpwstr>
  </property>
  <property fmtid="{D5CDD505-2E9C-101B-9397-08002B2CF9AE}" pid="11" name="Hierarchy">
    <vt:lpwstr/>
  </property>
  <property fmtid="{D5CDD505-2E9C-101B-9397-08002B2CF9AE}" pid="12" name="Collection">
    <vt:lpwstr/>
  </property>
  <property fmtid="{D5CDD505-2E9C-101B-9397-08002B2CF9AE}" pid="13" name="dlc_EmailBCC">
    <vt:lpwstr/>
  </property>
  <property fmtid="{D5CDD505-2E9C-101B-9397-08002B2CF9AE}" pid="14" name="Folder Audit History">
    <vt:lpwstr/>
  </property>
  <property fmtid="{D5CDD505-2E9C-101B-9397-08002B2CF9AE}" pid="15" name="xd_ProgID">
    <vt:lpwstr/>
  </property>
  <property fmtid="{D5CDD505-2E9C-101B-9397-08002B2CF9AE}" pid="16" name="dlc_EmailCC">
    <vt:lpwstr/>
  </property>
  <property fmtid="{D5CDD505-2E9C-101B-9397-08002B2CF9AE}" pid="17" name="dlc_EmailSubject">
    <vt:lpwstr/>
  </property>
  <property fmtid="{D5CDD505-2E9C-101B-9397-08002B2CF9AE}" pid="18" name="dlc_EmailTo">
    <vt:lpwstr/>
  </property>
  <property fmtid="{D5CDD505-2E9C-101B-9397-08002B2CF9AE}" pid="19" name="TemplateUrl">
    <vt:lpwstr/>
  </property>
  <property fmtid="{D5CDD505-2E9C-101B-9397-08002B2CF9AE}" pid="20" name="Folder Status">
    <vt:lpwstr/>
  </property>
  <property fmtid="{D5CDD505-2E9C-101B-9397-08002B2CF9AE}" pid="21" name="_CopySource">
    <vt:lpwstr>https://ofwat.sharepoint.com/sites/rms/pr-fng/fp-mad/Regulatory Accounting Guidelines Updates/External Correspondence/Proforma tables 2017-18 [post condoc draft].xlsx</vt:lpwstr>
  </property>
  <property fmtid="{D5CDD505-2E9C-101B-9397-08002B2CF9AE}" pid="22" name="Original Role Assignments">
    <vt:lpwstr/>
  </property>
  <property fmtid="{D5CDD505-2E9C-101B-9397-08002B2CF9AE}" pid="23" name="Inheritance Broken by Folder Closure">
    <vt:lpwstr/>
  </property>
  <property fmtid="{D5CDD505-2E9C-101B-9397-08002B2CF9AE}" pid="24" name="dlc_EmailFrom">
    <vt:lpwstr/>
  </property>
  <property fmtid="{D5CDD505-2E9C-101B-9397-08002B2CF9AE}" pid="25" name="AuthorIds_UIVersion_34">
    <vt:lpwstr>33</vt:lpwstr>
  </property>
  <property fmtid="{D5CDD505-2E9C-101B-9397-08002B2CF9AE}" pid="26" name="AuthorIds_UIVersion_36">
    <vt:lpwstr>29</vt:lpwstr>
  </property>
  <property fmtid="{D5CDD505-2E9C-101B-9397-08002B2CF9AE}" pid="27" name="AuthorIds_UIVersion_37">
    <vt:lpwstr>29</vt:lpwstr>
  </property>
  <property fmtid="{D5CDD505-2E9C-101B-9397-08002B2CF9AE}" pid="28" name="AuthorIds_UIVersion_38">
    <vt:lpwstr>29</vt:lpwstr>
  </property>
  <property fmtid="{D5CDD505-2E9C-101B-9397-08002B2CF9AE}" pid="29" name="AuthorIds_UIVersion_1">
    <vt:lpwstr>29</vt:lpwstr>
  </property>
  <property fmtid="{D5CDD505-2E9C-101B-9397-08002B2CF9AE}" pid="30" name="AuthorIds_UIVersion_3">
    <vt:lpwstr>29</vt:lpwstr>
  </property>
  <property fmtid="{D5CDD505-2E9C-101B-9397-08002B2CF9AE}" pid="31" name="AuthorIds_UIVersion_4">
    <vt:lpwstr>17</vt:lpwstr>
  </property>
  <property fmtid="{D5CDD505-2E9C-101B-9397-08002B2CF9AE}" pid="32" name="AuthorIds_UIVersion_5">
    <vt:lpwstr>17</vt:lpwstr>
  </property>
  <property fmtid="{D5CDD505-2E9C-101B-9397-08002B2CF9AE}" pid="33" name="AuthorIds_UIVersion_7">
    <vt:lpwstr>29</vt:lpwstr>
  </property>
  <property fmtid="{D5CDD505-2E9C-101B-9397-08002B2CF9AE}" pid="34" name="AuthorIds_UIVersion_8">
    <vt:lpwstr>17</vt:lpwstr>
  </property>
  <property fmtid="{D5CDD505-2E9C-101B-9397-08002B2CF9AE}" pid="35" name="AuthorIds_UIVersion_9">
    <vt:lpwstr>29</vt:lpwstr>
  </property>
  <property fmtid="{D5CDD505-2E9C-101B-9397-08002B2CF9AE}" pid="36" name="AuthorIds_UIVersion_10">
    <vt:lpwstr>29</vt:lpwstr>
  </property>
  <property fmtid="{D5CDD505-2E9C-101B-9397-08002B2CF9AE}" pid="37" name="AuthorIds_UIVersion_11">
    <vt:lpwstr>817</vt:lpwstr>
  </property>
  <property fmtid="{D5CDD505-2E9C-101B-9397-08002B2CF9AE}" pid="38" name="AuthorIds_UIVersion_13">
    <vt:lpwstr>817</vt:lpwstr>
  </property>
  <property fmtid="{D5CDD505-2E9C-101B-9397-08002B2CF9AE}" pid="39" name="AuthorIds_UIVersion_14">
    <vt:lpwstr>817</vt:lpwstr>
  </property>
  <property fmtid="{D5CDD505-2E9C-101B-9397-08002B2CF9AE}" pid="40" name="AuthorIds_UIVersion_15">
    <vt:lpwstr>817</vt:lpwstr>
  </property>
  <property fmtid="{D5CDD505-2E9C-101B-9397-08002B2CF9AE}" pid="41" name="AuthorIds_UIVersion_16">
    <vt:lpwstr>817</vt:lpwstr>
  </property>
  <property fmtid="{D5CDD505-2E9C-101B-9397-08002B2CF9AE}" pid="42" name="AuthorIds_UIVersion_18">
    <vt:lpwstr>750</vt:lpwstr>
  </property>
  <property fmtid="{D5CDD505-2E9C-101B-9397-08002B2CF9AE}" pid="43" name="AuthorIds_UIVersion_19">
    <vt:lpwstr>17</vt:lpwstr>
  </property>
  <property fmtid="{D5CDD505-2E9C-101B-9397-08002B2CF9AE}" pid="44" name="AuthorIds_UIVersion_20">
    <vt:lpwstr>817</vt:lpwstr>
  </property>
  <property fmtid="{D5CDD505-2E9C-101B-9397-08002B2CF9AE}" pid="45" name="AuthorIds_UIVersion_21">
    <vt:lpwstr>2350</vt:lpwstr>
  </property>
  <property fmtid="{D5CDD505-2E9C-101B-9397-08002B2CF9AE}" pid="46" name="SharedWithUsers">
    <vt:lpwstr>80;#Jennie Seymour;#750;#David Watson;#817;#Paul Martin;#17;#Anne Robson;#2351;#Ross Pearton;#79;#Kevin Ridout;#205;#David Roberts;#937;#Stanislav Petrov;#184;#Keith Mason</vt:lpwstr>
  </property>
  <property fmtid="{D5CDD505-2E9C-101B-9397-08002B2CF9AE}" pid="47" name="AuthorIds_UIVersion_22">
    <vt:lpwstr>135</vt:lpwstr>
  </property>
  <property fmtid="{D5CDD505-2E9C-101B-9397-08002B2CF9AE}" pid="48" name="AuthorIds_UIVersion_24">
    <vt:lpwstr>33</vt:lpwstr>
  </property>
  <property fmtid="{D5CDD505-2E9C-101B-9397-08002B2CF9AE}" pid="49" name="AuthorIds_UIVersion_29">
    <vt:lpwstr>33</vt:lpwstr>
  </property>
  <property fmtid="{D5CDD505-2E9C-101B-9397-08002B2CF9AE}" pid="50" name="AuthorIds_UIVersion_30">
    <vt:lpwstr>33</vt:lpwstr>
  </property>
  <property fmtid="{D5CDD505-2E9C-101B-9397-08002B2CF9AE}" pid="51" name="AuthorIds_UIVersion_32">
    <vt:lpwstr>33</vt:lpwstr>
  </property>
  <property fmtid="{D5CDD505-2E9C-101B-9397-08002B2CF9AE}" pid="52" name="AuthorIds_UIVersion_33">
    <vt:lpwstr>33</vt:lpwstr>
  </property>
  <property fmtid="{D5CDD505-2E9C-101B-9397-08002B2CF9AE}" pid="53" name="AuthorIds_UIVersion_35">
    <vt:lpwstr>33</vt:lpwstr>
  </property>
  <property fmtid="{D5CDD505-2E9C-101B-9397-08002B2CF9AE}" pid="54" name="Follow-up">
    <vt:bool>false</vt:bool>
  </property>
  <property fmtid="{D5CDD505-2E9C-101B-9397-08002B2CF9AE}" pid="55" name="Asset">
    <vt:lpwstr>false</vt:lpwstr>
  </property>
  <property fmtid="{D5CDD505-2E9C-101B-9397-08002B2CF9AE}" pid="56" name="Stakeholder_x0020_3">
    <vt:lpwstr/>
  </property>
  <property fmtid="{D5CDD505-2E9C-101B-9397-08002B2CF9AE}" pid="57" name="Stakeholder_x0020_4">
    <vt:lpwstr/>
  </property>
  <property fmtid="{D5CDD505-2E9C-101B-9397-08002B2CF9AE}" pid="58" name="Stakeholder_x0020_5">
    <vt:lpwstr/>
  </property>
  <property fmtid="{D5CDD505-2E9C-101B-9397-08002B2CF9AE}" pid="59" name="Stakeholder_x0020_2">
    <vt:lpwstr/>
  </property>
  <property fmtid="{D5CDD505-2E9C-101B-9397-08002B2CF9AE}" pid="60" name="Stakeholder 2">
    <vt:lpwstr/>
  </property>
  <property fmtid="{D5CDD505-2E9C-101B-9397-08002B2CF9AE}" pid="61" name="Stakeholder 3">
    <vt:lpwstr/>
  </property>
  <property fmtid="{D5CDD505-2E9C-101B-9397-08002B2CF9AE}" pid="62" name="Stakeholder 4">
    <vt:lpwstr/>
  </property>
  <property fmtid="{D5CDD505-2E9C-101B-9397-08002B2CF9AE}" pid="63" name="Stakeholder 5">
    <vt:lpwstr/>
  </property>
  <property fmtid="{D5CDD505-2E9C-101B-9397-08002B2CF9AE}" pid="64" name="_dlc_DocIdItemGuid">
    <vt:lpwstr>86b2a3a9-bf1b-476d-9830-5a5a9ecd8ca8</vt:lpwstr>
  </property>
</Properties>
</file>